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<sst xmlns="http://schemas.openxmlformats.org/spreadsheetml/2006/main" count="38" uniqueCount="23">
  <si>
    <t>10-1 Red</t>
  </si>
  <si>
    <t>500 Feed System Medium Box 44T gb005</t>
  </si>
  <si>
    <t>500 System 54int 64L Box 44T gb006</t>
  </si>
  <si>
    <t>Check manual for minimum door opening. Max 320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</si>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</sst>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B2" sqref="B2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22</v>
      </c>
      <c r="B1" s="116" t="s">
        <v>22</v>
      </c>
      <c r="C1" s="116" t="s">
        <v>22</v>
      </c>
      <c r="D1" s="116" t="s">
        <v>22</v>
      </c>
      <c r="E1" s="116" t="s">
        <v>22</v>
      </c>
      <c r="F1" s="117" t="s">
        <v>22</v>
      </c>
      <c r="G1" s="105" t="s">
        <v>6</v>
      </c>
      <c r="H1" s="106"/>
      <c r="I1" s="97">
        <v>8</v>
      </c>
    </row>
    <row r="2" spans="1:9" ht="12.75">
      <c r="A2" s="5" t="s">
        <v>8</v>
      </c>
      <c r="C2" s="12" t="s">
        <v>9</v>
      </c>
      <c r="D2" s="104"/>
      <c r="E2" s="12" t="s">
        <v>7</v>
      </c>
      <c r="F2" s="18"/>
      <c r="G2" s="82" t="s">
        <v>19</v>
      </c>
      <c r="H2" s="84" t="s">
        <v>0</v>
      </c>
      <c r="I2" s="73"/>
    </row>
    <row r="3" spans="1:5" ht="12.75">
      <c r="A3" s="11">
        <v>2000</v>
      </c>
      <c r="C3" s="11">
        <v>14</v>
      </c>
      <c r="D3" s="92"/>
      <c r="E3" s="11">
        <v>0.5</v>
      </c>
    </row>
    <row r="4" spans="1:7" ht="12.75">
      <c r="A4" s="36" t="s">
        <v>2</v>
      </c>
      <c r="B4" s="37" t="s">
        <v>1</v>
      </c>
      <c r="C4" s="37" t="s">
        <v>1</v>
      </c>
      <c r="D4" s="37" t="s">
        <v>1</v>
      </c>
      <c r="E4" s="15">
        <v>607092</v>
      </c>
      <c r="G4" s="51"/>
    </row>
    <row r="5" spans="1:13" ht="12.75">
      <c r="A5" s="8" t="s">
        <v>10</v>
      </c>
      <c r="B5" s="9" t="s">
        <v>16</v>
      </c>
      <c r="C5" s="9" t="s">
        <v>18</v>
      </c>
      <c r="D5" s="9" t="s">
        <v>12</v>
      </c>
      <c r="E5" s="4" t="s">
        <v>13</v>
      </c>
      <c r="F5" s="16"/>
      <c r="G5" s="8" t="s">
        <v>10</v>
      </c>
      <c r="H5" s="9" t="s">
        <v>16</v>
      </c>
      <c r="I5" s="9" t="s">
        <v>18</v>
      </c>
      <c r="J5" s="9" t="s">
        <v>12</v>
      </c>
      <c r="K5" s="4" t="s">
        <v>13</v>
      </c>
      <c r="M5" s="96"/>
    </row>
    <row r="6" spans="1:13" ht="12.75">
      <c r="A6" s="27" t="s">
        <v>5</v>
      </c>
      <c r="B6" s="23">
        <f>0.0055/$E$3/8*86.4*$A$3*$C$3</f>
        <v>3326.4000000000005</v>
      </c>
      <c r="C6" s="23">
        <f>0.0055/$E$3/8*43.2*$A$3*$C$3</f>
        <v>1663.2000000000003</v>
      </c>
      <c r="D6" s="20">
        <f>0.0055/$E$3/8*12.1*$A$3*$C$3</f>
        <v>465.85000000000008</v>
      </c>
      <c r="E6" s="14" t="s">
        <v>21</v>
      </c>
      <c r="F6" s="39">
        <v>12.096000000000002</v>
      </c>
      <c r="G6" s="52" t="s">
        <v>4</v>
      </c>
      <c r="H6" s="57">
        <f>B6*$I$1</f>
        <v>26611.200000000004</v>
      </c>
      <c r="I6" s="57">
        <f>C6*$I$1</f>
        <v>13305.600000000002</v>
      </c>
      <c r="J6" s="57">
        <f>D6*$I$1</f>
        <v>3726.8000000000006</v>
      </c>
      <c r="K6" s="14" t="s">
        <v>21</v>
      </c>
      <c r="L6" s="39">
        <f>F6*$I$1</f>
        <v>96.768000000000015</v>
      </c>
      <c r="M6" s="95" t="s">
        <v>11</v>
      </c>
    </row>
    <row r="7" spans="1:13" ht="12.75">
      <c r="A7" s="28"/>
      <c r="B7" s="10">
        <f>B6/400*300</f>
        <v>2494.8000000000002</v>
      </c>
      <c r="C7" s="10">
        <f>C6/400*300</f>
        <v>1247.4000000000001</v>
      </c>
      <c r="D7" s="10">
        <f>D6/400*300</f>
        <v>349.38750000000005</v>
      </c>
      <c r="E7" s="4" t="s">
        <v>20</v>
      </c>
      <c r="F7" s="39">
        <v>43.200000000000003</v>
      </c>
      <c r="G7" s="53"/>
      <c r="H7" s="10">
        <f>H6/400*300</f>
        <v>19958.400000000001</v>
      </c>
      <c r="I7" s="10">
        <f>I6/400*300</f>
        <v>9979.2000000000007</v>
      </c>
      <c r="J7" s="10">
        <f>J6/400*300</f>
        <v>2795.1000000000004</v>
      </c>
      <c r="K7" s="4" t="s">
        <v>20</v>
      </c>
      <c r="L7" s="39">
        <f>F7*$I$1</f>
        <v>345.60000000000002</v>
      </c>
      <c r="M7" s="95" t="s">
        <v>17</v>
      </c>
    </row>
    <row r="8" spans="1:13" ht="12.75">
      <c r="A8" s="29"/>
      <c r="B8" s="10">
        <f>B6/400*600</f>
        <v>4989.6000000000004</v>
      </c>
      <c r="C8" s="10">
        <f>C6/400*600</f>
        <v>2494.8000000000002</v>
      </c>
      <c r="D8" s="10">
        <f>D6/400*600</f>
        <v>698.77500000000009</v>
      </c>
      <c r="E8" s="4" t="s">
        <v>15</v>
      </c>
      <c r="F8" s="39">
        <v>86.400000000000006</v>
      </c>
      <c r="G8" s="53"/>
      <c r="H8" s="10">
        <f>H6/400*600</f>
        <v>39916.800000000003</v>
      </c>
      <c r="I8" s="10">
        <f>I6/400*600</f>
        <v>19958.400000000001</v>
      </c>
      <c r="J8" s="10">
        <f>J6/400*600</f>
        <v>5590.2000000000007</v>
      </c>
      <c r="K8" s="4" t="s">
        <v>15</v>
      </c>
      <c r="L8" s="39">
        <f>F8*$I$1</f>
        <v>691.20000000000005</v>
      </c>
      <c r="M8" s="95" t="s">
        <v>14</v>
      </c>
    </row>
    <row r="9" spans="1:13" ht="12.75">
      <c r="A9" s="48" t="s">
        <v>3</v>
      </c>
      <c r="B9" s="49"/>
      <c r="C9" s="49"/>
      <c r="D9" s="49"/>
      <c r="E9" s="49"/>
      <c r="F9" s="49"/>
      <c r="G9" s="51"/>
      <c r="M9" s="96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