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<sst xmlns="http://schemas.openxmlformats.org/spreadsheetml/2006/main" count="35" uniqueCount="22">
  <si>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</si>
  <si>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730 System 48int 60L Box 30T gb004</t>
  </si>
  <si>
    <t>Check for minimum door opening. Max 310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</si>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</sst>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D3" sqref="D3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21</v>
      </c>
      <c r="B1" s="116" t="s">
        <v>21</v>
      </c>
      <c r="C1" s="116" t="s">
        <v>21</v>
      </c>
      <c r="D1" s="116" t="s">
        <v>21</v>
      </c>
      <c r="E1" s="116" t="s">
        <v>21</v>
      </c>
      <c r="F1" s="117" t="s">
        <v>21</v>
      </c>
      <c r="G1" s="105" t="s">
        <v>5</v>
      </c>
      <c r="H1" s="106"/>
      <c r="I1" s="97">
        <v>8</v>
      </c>
    </row>
    <row r="2" spans="1:9" ht="12.75">
      <c r="A2" s="5" t="s">
        <v>7</v>
      </c>
      <c r="C2" s="12" t="s">
        <v>8</v>
      </c>
      <c r="D2" s="104"/>
      <c r="E2" s="12" t="s">
        <v>6</v>
      </c>
      <c r="F2" s="18"/>
      <c r="G2" s="82" t="s">
        <v>18</v>
      </c>
      <c r="H2" s="84" t="s">
        <v>0</v>
      </c>
      <c r="I2" s="73"/>
    </row>
    <row r="3" spans="1:5" ht="12.75">
      <c r="A3" s="11">
        <v>100</v>
      </c>
      <c r="C3" s="11">
        <v>24</v>
      </c>
      <c r="D3" s="92"/>
      <c r="E3" s="11">
        <v>0.76000000000000001</v>
      </c>
    </row>
    <row r="4" spans="1:13" ht="12.75">
      <c r="A4" s="36" t="s">
        <v>1</v>
      </c>
      <c r="B4" s="37"/>
      <c r="C4" s="37"/>
      <c r="D4" s="37"/>
      <c r="E4" s="15">
        <v>607091</v>
      </c>
      <c r="G4" s="51"/>
      <c r="M4" s="96"/>
    </row>
    <row r="5" spans="1:11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</row>
    <row r="6" spans="1:13" ht="12.75">
      <c r="A6" s="27" t="s">
        <v>4</v>
      </c>
      <c r="B6" s="13">
        <f>0.0035/$E$3/8*38.57*$A$3*$C$3</f>
        <v>53.287499999999994</v>
      </c>
      <c r="C6" s="13">
        <f>0.0035/$E$3/8*20.57*$A$3*$C$3</f>
        <v>28.419078947368426</v>
      </c>
      <c r="D6" s="13">
        <f>0.0035/$E$3/8*5.76*$A$3*$C$3</f>
        <v>7.957894736842106</v>
      </c>
      <c r="E6" s="14" t="s">
        <v>20</v>
      </c>
      <c r="F6" s="39">
        <v>5.7599999999999998</v>
      </c>
      <c r="G6" s="52" t="s">
        <v>3</v>
      </c>
      <c r="H6" s="57">
        <f>B6*$I$1</f>
        <v>426.29999999999995</v>
      </c>
      <c r="I6" s="57">
        <f>C6*$I$1</f>
        <v>227.35263157894741</v>
      </c>
      <c r="J6" s="57">
        <f>D6*$I$1</f>
        <v>63.663157894736848</v>
      </c>
      <c r="K6" s="14" t="s">
        <v>20</v>
      </c>
      <c r="L6" s="39">
        <f>F6*$I$1</f>
        <v>46.079999999999998</v>
      </c>
      <c r="M6" s="95" t="s">
        <v>10</v>
      </c>
    </row>
    <row r="7" spans="1:13" ht="12.75">
      <c r="A7" s="28"/>
      <c r="B7" s="10">
        <f>B6/400*300</f>
        <v>39.965624999999996</v>
      </c>
      <c r="C7" s="10">
        <f>C6/400*300</f>
        <v>21.314309210526318</v>
      </c>
      <c r="D7" s="10">
        <f>D6/400*300</f>
        <v>5.9684210526315793</v>
      </c>
      <c r="E7" s="4" t="s">
        <v>19</v>
      </c>
      <c r="F7" s="39">
        <v>20.571428571428569</v>
      </c>
      <c r="G7" s="53"/>
      <c r="H7" s="10">
        <f>H6/400*300</f>
        <v>319.72499999999997</v>
      </c>
      <c r="I7" s="10">
        <f>I6/400*300</f>
        <v>170.51447368421054</v>
      </c>
      <c r="J7" s="10">
        <f>J6/400*300</f>
        <v>47.747368421052634</v>
      </c>
      <c r="K7" s="4" t="s">
        <v>19</v>
      </c>
      <c r="L7" s="39">
        <f>F7*$I$1</f>
        <v>164.57142857142856</v>
      </c>
      <c r="M7" s="95" t="s">
        <v>16</v>
      </c>
    </row>
    <row r="8" spans="1:13" ht="12.75">
      <c r="A8" s="29"/>
      <c r="B8" s="10">
        <f>B6/400*600</f>
        <v>79.931249999999991</v>
      </c>
      <c r="C8" s="10">
        <f>C6/400*600</f>
        <v>42.628618421052636</v>
      </c>
      <c r="D8" s="10">
        <f>D6/400*600</f>
        <v>11.936842105263159</v>
      </c>
      <c r="E8" s="4" t="s">
        <v>14</v>
      </c>
      <c r="F8" s="39">
        <v>38.571428571428569</v>
      </c>
      <c r="G8" s="53"/>
      <c r="H8" s="10">
        <f>H6/400*600</f>
        <v>639.44999999999993</v>
      </c>
      <c r="I8" s="10">
        <f>I6/400*600</f>
        <v>341.02894736842109</v>
      </c>
      <c r="J8" s="10">
        <f>J6/400*600</f>
        <v>95.494736842105269</v>
      </c>
      <c r="K8" s="4" t="s">
        <v>14</v>
      </c>
      <c r="L8" s="39">
        <f>F8*$I$1</f>
        <v>308.57142857142856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L9" s="107"/>
      <c r="M9" s="108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