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20205" windowHeight="810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<sst xmlns="http://schemas.openxmlformats.org/spreadsheetml/2006/main" count="56" uniqueCount="26">
  <si>
    <t>10-1 Red</t>
  </si>
  <si>
    <t>500 Feed Standard Box Ali. Gb005</t>
  </si>
  <si>
    <t>8-1 Red</t>
  </si>
  <si>
    <t>Check manual for minimum door opening</t>
  </si>
  <si>
    <t xml:space="preserve">Door </t>
  </si>
  <si>
    <t>Door Opening by Gauge Number</t>
  </si>
  <si>
    <t>Door Opening in Inches</t>
  </si>
  <si>
    <t>Double Reduction</t>
  </si>
  <si>
    <t>Enter Density</t>
  </si>
  <si>
    <t>Enter Rate LB</t>
  </si>
  <si>
    <t>Enter Width</t>
  </si>
  <si>
    <t>Gear</t>
  </si>
  <si>
    <t>H</t>
  </si>
  <si>
    <t>High</t>
  </si>
  <si>
    <t>Jockey</t>
  </si>
  <si>
    <t>L</t>
  </si>
  <si>
    <t>Large</t>
  </si>
  <si>
    <t>Low</t>
  </si>
  <si>
    <t>M</t>
  </si>
  <si>
    <t>Medium</t>
  </si>
  <si>
    <t>Ratios</t>
  </si>
  <si>
    <t>Small</t>
  </si>
  <si>
    <t>Standard</t>
  </si>
  <si>
    <t>TRANSPREAD rate calculator USA</t>
  </si>
  <si>
    <t>USA</t>
  </si>
  <si>
    <t>www.transpread.com     transpread@transpread.com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</si>
</sst>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1409]\ #,##0.00"/>
    <numFmt numFmtId="165" formatCode="[$$-1409]\ #,##0"/>
    <numFmt numFmtId="166" formatCode="0.0"/>
  </numFmts>
  <fonts count="3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sz val="20"/>
      <name val="Arial"/>
      <family val="0"/>
    </font>
    <font>
      <b/>
      <sz val="20"/>
      <name val="Arial"/>
      <family val="0"/>
    </font>
    <font>
      <b/>
      <sz val="14"/>
      <name val="Arial"/>
      <family val="0"/>
    </font>
    <font>
      <sz val="18"/>
      <color indexed="50"/>
      <name val="Calibri Light"/>
      <family val="2"/>
    </font>
    <font>
      <b/>
      <sz val="11"/>
      <color indexed="50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61"/>
      <name val="Calibri"/>
      <family val="2"/>
    </font>
    <font>
      <sz val="11"/>
      <color indexed="50"/>
      <name val="Calibri"/>
      <family val="2"/>
    </font>
    <font>
      <b/>
      <sz val="11"/>
      <color indexed="11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8"/>
        <bgColor indexed="14"/>
      </patternFill>
    </fill>
    <fill>
      <patternFill patternType="solid">
        <fgColor indexed="15"/>
        <bgColor indexed="64"/>
      </patternFill>
    </fill>
    <fill>
      <patternFill patternType="mediumGray">
        <fgColor indexed="8"/>
        <bgColor indexed="12"/>
      </patternFill>
    </fill>
    <fill>
      <patternFill patternType="mediumGray">
        <fgColor indexed="8"/>
        <b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fgColor indexed="8"/>
        <bgColor indexed="19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>
        <color indexed="11"/>
      </right>
      <top>
        <color indexed="11"/>
      </top>
      <bottom style="thin">
        <color indexed="11"/>
      </bottom>
    </border>
    <border>
      <left>
        <color indexed="11"/>
      </left>
      <right>
        <color indexed="11"/>
      </right>
      <top>
        <color indexed="11"/>
      </top>
      <bottom style="thin">
        <color indexed="11"/>
      </bottom>
    </border>
    <border>
      <left style="thin">
        <color indexed="11"/>
      </left>
      <right>
        <color indexed="11"/>
      </right>
      <top style="thin">
        <color indexed="11"/>
      </top>
      <bottom style="thin">
        <color indexed="11"/>
      </bottom>
    </border>
    <border>
      <left>
        <color indexed="11"/>
      </left>
      <right>
        <color indexed="11"/>
      </right>
      <top style="thin">
        <color indexed="11"/>
      </top>
      <bottom style="thin">
        <color indexed="11"/>
      </bottom>
    </border>
    <border>
      <left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11"/>
      </bottom>
    </border>
    <border>
      <left style="thin">
        <color indexed="11"/>
      </left>
      <right style="thin">
        <color indexed="11"/>
      </right>
      <top>
        <color indexed="11"/>
      </top>
      <bottom>
        <color indexed="11"/>
      </bottom>
    </border>
    <border>
      <left style="thin">
        <color indexed="11"/>
      </left>
      <right style="thin">
        <color indexed="11"/>
      </right>
      <top>
        <color indexed="11"/>
      </top>
      <bottom style="thin">
        <color indexed="1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8" fillId="0" borderId="0" applyNumberFormat="0" applyFill="0" applyBorder="0" applyAlignment="0" applyProtection="0"/>
    <xf numFmtId="2" fontId="0" fillId="0" borderId="0">
      <alignment/>
      <protection/>
    </xf>
    <xf numFmtId="0" fontId="29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4" applyNumberFormat="0" applyFill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0" fontId="34" fillId="27" borderId="6" applyNumberFormat="0" applyAlignment="0" applyProtection="0"/>
    <xf numFmtId="10" fontId="0" fillId="0" borderId="0">
      <alignment/>
      <protection/>
    </xf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</cellStyleXfs>
  <cellXfs count="39">
    <xf numFmtId="0" fontId="0" fillId="0" borderId="0" xfId="0" applyAlignment="1">
      <alignment vertical="top"/>
    </xf>
    <xf numFmtId="0" fontId="7" fillId="33" borderId="7" xfId="0" applyFont="1" applyFill="1" applyBorder="1" applyAlignment="1">
      <alignment vertical="top"/>
    </xf>
    <xf numFmtId="0" fontId="4" fillId="34" borderId="7" xfId="0" applyFont="1" applyFill="1" applyBorder="1" applyAlignment="1">
      <alignment horizontal="center"/>
    </xf>
    <xf numFmtId="0" fontId="4" fillId="34" borderId="7" xfId="0" applyFont="1" applyFill="1" applyBorder="1" applyAlignment="1">
      <alignment horizontal="center" vertical="top"/>
    </xf>
    <xf numFmtId="0" fontId="0" fillId="34" borderId="7" xfId="0" applyFill="1" applyBorder="1" applyAlignment="1">
      <alignment horizontal="center" vertical="top"/>
    </xf>
    <xf numFmtId="0" fontId="4" fillId="35" borderId="7" xfId="0" applyFont="1" applyFill="1" applyBorder="1" applyAlignment="1">
      <alignment horizontal="center" vertical="top"/>
    </xf>
    <xf numFmtId="0" fontId="4" fillId="36" borderId="7" xfId="0" applyFont="1" applyFill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1" fontId="4" fillId="0" borderId="7" xfId="0" applyNumberFormat="1" applyFont="1" applyBorder="1" applyAlignment="1">
      <alignment horizontal="center" vertical="top"/>
    </xf>
    <xf numFmtId="1" fontId="4" fillId="37" borderId="7" xfId="0" applyNumberFormat="1" applyFont="1" applyFill="1" applyBorder="1" applyAlignment="1">
      <alignment horizontal="center" vertical="top"/>
    </xf>
    <xf numFmtId="2" fontId="4" fillId="0" borderId="7" xfId="0" applyNumberFormat="1" applyFont="1" applyBorder="1" applyAlignment="1">
      <alignment horizontal="center" vertical="top"/>
    </xf>
    <xf numFmtId="0" fontId="8" fillId="33" borderId="7" xfId="0" applyFont="1" applyFill="1" applyBorder="1" applyAlignment="1">
      <alignment vertical="top"/>
    </xf>
    <xf numFmtId="2" fontId="0" fillId="38" borderId="0" xfId="42" applyNumberFormat="1" applyFill="1">
      <alignment/>
      <protection/>
    </xf>
    <xf numFmtId="0" fontId="2" fillId="39" borderId="0" xfId="42" applyNumberFormat="1" applyFont="1" applyFill="1" applyAlignment="1">
      <alignment horizontal="center" vertical="top"/>
      <protection/>
    </xf>
    <xf numFmtId="0" fontId="2" fillId="39" borderId="0" xfId="42" applyNumberFormat="1" applyFont="1" applyFill="1" applyAlignment="1">
      <alignment vertical="top"/>
      <protection/>
    </xf>
    <xf numFmtId="1" fontId="4" fillId="39" borderId="7" xfId="0" applyNumberFormat="1" applyFont="1" applyFill="1" applyBorder="1" applyAlignment="1">
      <alignment horizontal="center" vertical="top"/>
    </xf>
    <xf numFmtId="0" fontId="4" fillId="40" borderId="7" xfId="0" applyFont="1" applyFill="1" applyBorder="1" applyAlignment="1">
      <alignment horizontal="center"/>
    </xf>
    <xf numFmtId="0" fontId="4" fillId="41" borderId="7" xfId="0" applyFont="1" applyFill="1" applyBorder="1" applyAlignment="1">
      <alignment horizontal="center"/>
    </xf>
    <xf numFmtId="0" fontId="0" fillId="0" borderId="0" xfId="42" applyNumberFormat="1" applyAlignment="1">
      <alignment horizontal="center" vertical="top"/>
      <protection/>
    </xf>
    <xf numFmtId="0" fontId="2" fillId="38" borderId="0" xfId="42" applyNumberFormat="1" applyFont="1" applyFill="1" applyAlignment="1">
      <alignment horizontal="center" vertical="top"/>
      <protection/>
    </xf>
    <xf numFmtId="2" fontId="4" fillId="39" borderId="7" xfId="0" applyNumberFormat="1" applyFont="1" applyFill="1" applyBorder="1" applyAlignment="1">
      <alignment horizontal="center" vertical="top"/>
    </xf>
    <xf numFmtId="0" fontId="2" fillId="39" borderId="0" xfId="42" applyNumberFormat="1" applyFont="1" applyFill="1" applyAlignment="1">
      <alignment horizontal="center" vertical="center" wrapText="1"/>
      <protection/>
    </xf>
    <xf numFmtId="0" fontId="2" fillId="39" borderId="0" xfId="42" applyNumberFormat="1" applyFont="1" applyFill="1" applyAlignment="1">
      <alignment vertical="top"/>
      <protection/>
    </xf>
    <xf numFmtId="0" fontId="7" fillId="33" borderId="8" xfId="0" applyFont="1" applyFill="1" applyBorder="1" applyAlignment="1">
      <alignment horizontal="center"/>
    </xf>
    <xf numFmtId="0" fontId="6" fillId="33" borderId="9" xfId="0" applyFont="1" applyFill="1" applyBorder="1" applyAlignment="1">
      <alignment horizontal="center"/>
    </xf>
    <xf numFmtId="0" fontId="0" fillId="0" borderId="9" xfId="0" applyBorder="1" applyAlignment="1">
      <alignment vertical="top"/>
    </xf>
    <xf numFmtId="0" fontId="7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4" fillId="36" borderId="13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 horizontal="center" vertical="center" wrapText="1"/>
    </xf>
    <xf numFmtId="0" fontId="5" fillId="42" borderId="11" xfId="0" applyFont="1" applyFill="1" applyBorder="1" applyAlignment="1">
      <alignment horizontal="center" vertical="center" wrapText="1"/>
    </xf>
    <xf numFmtId="0" fontId="5" fillId="42" borderId="12" xfId="0" applyFont="1" applyFill="1" applyBorder="1" applyAlignment="1">
      <alignment horizontal="center" vertical="center" wrapText="1"/>
    </xf>
    <xf numFmtId="0" fontId="4" fillId="35" borderId="7" xfId="0" applyFont="1" applyFill="1" applyBorder="1" applyAlignment="1" applyProtection="1">
      <alignment horizontal="center" vertical="top"/>
      <protection locked="0"/>
    </xf>
    <xf numFmtId="0" fontId="5" fillId="43" borderId="0" xfId="42" applyNumberFormat="1" applyFont="1" applyFill="1" applyAlignment="1" applyProtection="1">
      <alignment horizontal="center" vertical="top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0C0FF"/>
      <rgbColor rgb="00CCFFCC"/>
      <rgbColor rgb="00000000"/>
      <rgbColor rgb="00FF0000"/>
      <rgbColor rgb="000000FF"/>
      <rgbColor rgb="0000FFFF"/>
      <rgbColor rgb="00FFFF00"/>
      <rgbColor rgb="00800080"/>
      <rgbColor rgb="00FFFFFF"/>
      <rgbColor rgb="00A0D0FF"/>
      <rgbColor rgb="00FFB870"/>
      <rgbColor rgb="00FFB0FF"/>
      <rgbColor rgb="008080FF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600080"/>
      <rgbColor rgb="000080C0"/>
      <rgbColor rgb="0000CCFF"/>
      <rgbColor rgb="0069FFFF"/>
      <rgbColor rgb="00FFFF99"/>
      <rgbColor rgb="00A6CAF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showRowColHeaders="0" tabSelected="1" zoomScalePageLayoutView="0" workbookViewId="0" topLeftCell="A1">
      <selection activeCell="I1" sqref="I1"/>
    </sheetView>
  </sheetViews>
  <sheetFormatPr defaultColWidth="9.140625" defaultRowHeight="12.75"/>
  <cols>
    <col min="1" max="1" width="22.57421875" style="0" customWidth="1"/>
    <col min="2" max="2" width="9.28125" style="0" customWidth="1"/>
    <col min="3" max="3" width="16.140625" style="0" customWidth="1"/>
    <col min="4" max="4" width="17.28125" style="0" customWidth="1"/>
    <col min="5" max="5" width="17.8515625" style="0" customWidth="1"/>
    <col min="6" max="6" width="14.57421875" style="0" customWidth="1"/>
    <col min="12" max="12" width="11.00390625" style="0" customWidth="1"/>
  </cols>
  <sheetData>
    <row r="1" spans="1:9" ht="26.25">
      <c r="A1" s="23" t="s">
        <v>23</v>
      </c>
      <c r="B1" s="24"/>
      <c r="C1" s="24"/>
      <c r="D1" s="24"/>
      <c r="E1" s="24"/>
      <c r="F1" s="25"/>
      <c r="G1" s="21" t="s">
        <v>7</v>
      </c>
      <c r="H1" s="22"/>
      <c r="I1" s="38">
        <v>8</v>
      </c>
    </row>
    <row r="2" spans="1:9" ht="26.25">
      <c r="A2" s="26" t="s">
        <v>1</v>
      </c>
      <c r="B2" s="27"/>
      <c r="C2" s="27"/>
      <c r="D2" s="27"/>
      <c r="E2" s="28"/>
      <c r="F2" s="11">
        <v>607092</v>
      </c>
      <c r="G2" s="13" t="s">
        <v>20</v>
      </c>
      <c r="H2" s="14" t="s">
        <v>2</v>
      </c>
      <c r="I2" s="14" t="s">
        <v>0</v>
      </c>
    </row>
    <row r="3" spans="1:6" ht="20.25">
      <c r="A3" s="3" t="s">
        <v>9</v>
      </c>
      <c r="B3" s="4"/>
      <c r="C3" s="3" t="s">
        <v>10</v>
      </c>
      <c r="D3" s="3"/>
      <c r="E3" s="3" t="s">
        <v>8</v>
      </c>
      <c r="F3" s="3"/>
    </row>
    <row r="4" spans="1:6" ht="20.25">
      <c r="A4" s="37">
        <v>30</v>
      </c>
      <c r="B4" s="5"/>
      <c r="C4" s="37">
        <v>80</v>
      </c>
      <c r="D4" s="5"/>
      <c r="E4" s="37">
        <v>49</v>
      </c>
      <c r="F4" s="5"/>
    </row>
    <row r="5" spans="1:6" ht="20.25">
      <c r="A5" s="6" t="s">
        <v>11</v>
      </c>
      <c r="B5" s="7"/>
      <c r="C5" s="7" t="s">
        <v>17</v>
      </c>
      <c r="D5" s="7" t="s">
        <v>19</v>
      </c>
      <c r="E5" s="7" t="s">
        <v>13</v>
      </c>
      <c r="F5" s="2" t="s">
        <v>14</v>
      </c>
    </row>
    <row r="6" spans="1:14" ht="20.25">
      <c r="A6" s="29" t="s">
        <v>5</v>
      </c>
      <c r="B6" s="8"/>
      <c r="C6" s="9">
        <f>0.109/E4/8*72*A4*C4</f>
        <v>48.04897959183673</v>
      </c>
      <c r="D6" s="9">
        <f>0.109/E4/8*38.4*A4*C4</f>
        <v>25.626122448979597</v>
      </c>
      <c r="E6" s="9">
        <f>0.109/E4/8*10.75*A4*C4</f>
        <v>7.173979591836734</v>
      </c>
      <c r="F6" s="2" t="s">
        <v>22</v>
      </c>
      <c r="H6" s="6" t="s">
        <v>11</v>
      </c>
      <c r="I6" s="7" t="s">
        <v>17</v>
      </c>
      <c r="J6" s="7" t="s">
        <v>19</v>
      </c>
      <c r="K6" s="7" t="s">
        <v>13</v>
      </c>
      <c r="L6" s="16" t="s">
        <v>14</v>
      </c>
      <c r="N6" s="18"/>
    </row>
    <row r="7" spans="1:14" ht="20.25">
      <c r="A7" s="30"/>
      <c r="B7" s="8"/>
      <c r="C7" s="8">
        <f>C6/400*300</f>
        <v>36.03673469387755</v>
      </c>
      <c r="D7" s="8">
        <f>D6/400*300</f>
        <v>19.2195918367347</v>
      </c>
      <c r="E7" s="8">
        <f>E6/400*300</f>
        <v>5.380484693877551</v>
      </c>
      <c r="F7" s="2" t="s">
        <v>21</v>
      </c>
      <c r="G7" s="12">
        <v>10.752000000000002</v>
      </c>
      <c r="H7" s="32" t="s">
        <v>4</v>
      </c>
      <c r="I7" s="15">
        <f>C7*$I$1</f>
        <v>288.2938775510204</v>
      </c>
      <c r="J7" s="15">
        <f>D7*$I$1</f>
        <v>153.7567346938776</v>
      </c>
      <c r="K7" s="15">
        <f>E7*$I$1</f>
        <v>43.04387755102041</v>
      </c>
      <c r="L7" s="17" t="s">
        <v>22</v>
      </c>
      <c r="M7" s="12">
        <f>G7*$I$1</f>
        <v>86.01600000000002</v>
      </c>
      <c r="N7" s="19" t="s">
        <v>12</v>
      </c>
    </row>
    <row r="8" spans="1:14" ht="20.25">
      <c r="A8" s="31"/>
      <c r="B8" s="8"/>
      <c r="C8" s="8">
        <f>C6/400*600</f>
        <v>72.0734693877551</v>
      </c>
      <c r="D8" s="8">
        <f>D6/400*600</f>
        <v>38.4391836734694</v>
      </c>
      <c r="E8" s="8">
        <f>E6/400*600</f>
        <v>10.760969387755102</v>
      </c>
      <c r="F8" s="2" t="s">
        <v>16</v>
      </c>
      <c r="G8" s="12">
        <v>38.400000000000006</v>
      </c>
      <c r="H8" s="33"/>
      <c r="I8" s="8">
        <f>I7/400*300</f>
        <v>216.2204081632653</v>
      </c>
      <c r="J8" s="8">
        <f>J7/400*300</f>
        <v>115.3175510204082</v>
      </c>
      <c r="K8" s="8">
        <f>K7/400*300</f>
        <v>32.282908163265304</v>
      </c>
      <c r="L8" s="16" t="s">
        <v>21</v>
      </c>
      <c r="M8" s="12">
        <f>G8*$I$1</f>
        <v>307.20000000000005</v>
      </c>
      <c r="N8" s="19" t="s">
        <v>18</v>
      </c>
    </row>
    <row r="9" spans="1:14" ht="20.25">
      <c r="A9" s="34" t="s">
        <v>3</v>
      </c>
      <c r="B9" s="35"/>
      <c r="C9" s="35"/>
      <c r="D9" s="35"/>
      <c r="E9" s="35"/>
      <c r="F9" s="36"/>
      <c r="G9" s="12">
        <v>72</v>
      </c>
      <c r="H9" s="33"/>
      <c r="I9" s="8">
        <f>I7/400*600</f>
        <v>432.4408163265306</v>
      </c>
      <c r="J9" s="8">
        <f>J7/400*600</f>
        <v>230.6351020408164</v>
      </c>
      <c r="K9" s="8">
        <f>K7/400*600</f>
        <v>64.56581632653061</v>
      </c>
      <c r="L9" s="16" t="s">
        <v>16</v>
      </c>
      <c r="M9" s="12">
        <f>G9*$I$1</f>
        <v>576</v>
      </c>
      <c r="N9" s="19" t="s">
        <v>15</v>
      </c>
    </row>
    <row r="10" spans="1:6" ht="26.25">
      <c r="A10" s="26" t="s">
        <v>6</v>
      </c>
      <c r="B10" s="27"/>
      <c r="C10" s="27"/>
      <c r="D10" s="27"/>
      <c r="E10" s="28"/>
      <c r="F10" s="1" t="s">
        <v>24</v>
      </c>
    </row>
    <row r="11" spans="1:6" ht="20.25">
      <c r="A11" s="6" t="s">
        <v>11</v>
      </c>
      <c r="B11" s="7"/>
      <c r="C11" s="7" t="s">
        <v>17</v>
      </c>
      <c r="D11" s="7" t="s">
        <v>19</v>
      </c>
      <c r="E11" s="7" t="s">
        <v>13</v>
      </c>
      <c r="F11" s="2" t="s">
        <v>14</v>
      </c>
    </row>
    <row r="12" spans="1:14" ht="20.25">
      <c r="A12" s="29" t="s">
        <v>6</v>
      </c>
      <c r="B12" s="10"/>
      <c r="C12" s="10">
        <f>C6/25.4</f>
        <v>1.891692109914832</v>
      </c>
      <c r="D12" s="10">
        <f>D6/25.4</f>
        <v>1.008902458621244</v>
      </c>
      <c r="E12" s="10">
        <f>E6/25.4</f>
        <v>0.2824401414108951</v>
      </c>
      <c r="F12" s="2" t="s">
        <v>22</v>
      </c>
      <c r="H12" s="6" t="s">
        <v>11</v>
      </c>
      <c r="I12" s="7" t="s">
        <v>17</v>
      </c>
      <c r="J12" s="7" t="s">
        <v>19</v>
      </c>
      <c r="K12" s="7" t="s">
        <v>13</v>
      </c>
      <c r="L12" s="16" t="s">
        <v>14</v>
      </c>
      <c r="N12" s="18"/>
    </row>
    <row r="13" spans="1:14" ht="20.25">
      <c r="A13" s="30"/>
      <c r="B13" s="10"/>
      <c r="C13" s="10">
        <f>C12/400*300</f>
        <v>1.418769082436124</v>
      </c>
      <c r="D13" s="10">
        <f>D12/400*300</f>
        <v>0.756676843965933</v>
      </c>
      <c r="E13" s="10">
        <f>E12/400*300</f>
        <v>0.21183010605817132</v>
      </c>
      <c r="F13" s="2" t="s">
        <v>21</v>
      </c>
      <c r="G13" s="12">
        <v>10.752000000000002</v>
      </c>
      <c r="H13" s="32" t="s">
        <v>4</v>
      </c>
      <c r="I13" s="20">
        <f>C13*$I$1</f>
        <v>11.350152659488993</v>
      </c>
      <c r="J13" s="20">
        <f>D13*$I$1</f>
        <v>6.053414751727464</v>
      </c>
      <c r="K13" s="20">
        <f>E13*$I$1</f>
        <v>1.6946408484653706</v>
      </c>
      <c r="L13" s="17" t="s">
        <v>22</v>
      </c>
      <c r="M13" s="12">
        <f>G13*$I$1</f>
        <v>86.01600000000002</v>
      </c>
      <c r="N13" s="19" t="s">
        <v>12</v>
      </c>
    </row>
    <row r="14" spans="1:14" ht="20.25">
      <c r="A14" s="31"/>
      <c r="B14" s="10"/>
      <c r="C14" s="10">
        <f>C12/400*600</f>
        <v>2.837538164872248</v>
      </c>
      <c r="D14" s="10">
        <f>D12/400*600</f>
        <v>1.513353687931866</v>
      </c>
      <c r="E14" s="10">
        <f>E12/400*600</f>
        <v>0.42366021211634264</v>
      </c>
      <c r="F14" s="2" t="s">
        <v>16</v>
      </c>
      <c r="G14" s="12">
        <v>38.400000000000006</v>
      </c>
      <c r="H14" s="33"/>
      <c r="I14" s="10">
        <f>I13/400*300</f>
        <v>8.512614494616745</v>
      </c>
      <c r="J14" s="10">
        <f>J13/400*300</f>
        <v>4.540061063795598</v>
      </c>
      <c r="K14" s="10">
        <f>K13/400*300</f>
        <v>1.270980636349028</v>
      </c>
      <c r="L14" s="16" t="s">
        <v>21</v>
      </c>
      <c r="M14" s="12">
        <f>G14*$I$1</f>
        <v>307.20000000000005</v>
      </c>
      <c r="N14" s="19" t="s">
        <v>18</v>
      </c>
    </row>
    <row r="15" spans="1:14" ht="20.25">
      <c r="A15" s="34" t="s">
        <v>3</v>
      </c>
      <c r="B15" s="35"/>
      <c r="C15" s="35"/>
      <c r="D15" s="35"/>
      <c r="E15" s="35"/>
      <c r="F15" s="36"/>
      <c r="G15" s="12">
        <v>72</v>
      </c>
      <c r="H15" s="33"/>
      <c r="I15" s="10">
        <f>I13/400*600</f>
        <v>17.02522898923349</v>
      </c>
      <c r="J15" s="10">
        <f>J13/400*600</f>
        <v>9.080122127591196</v>
      </c>
      <c r="K15" s="10">
        <f>K13/400*600</f>
        <v>2.541961272698056</v>
      </c>
      <c r="L15" s="16" t="s">
        <v>16</v>
      </c>
      <c r="M15" s="12">
        <f>G15*$I$1</f>
        <v>576</v>
      </c>
      <c r="N15" s="19" t="s">
        <v>15</v>
      </c>
    </row>
    <row r="16" spans="1:6" ht="20.25">
      <c r="A16" s="34" t="s">
        <v>25</v>
      </c>
      <c r="B16" s="35"/>
      <c r="C16" s="35"/>
      <c r="D16" s="35"/>
      <c r="E16" s="35"/>
      <c r="F16" s="36"/>
    </row>
  </sheetData>
  <sheetProtection password="E2AB" sheet="1" objects="1" scenarios="1"/>
  <mergeCells count="11">
    <mergeCell ref="A10:E10"/>
    <mergeCell ref="A12:A14"/>
    <mergeCell ref="H13:H15"/>
    <mergeCell ref="A15:F15"/>
    <mergeCell ref="A16:F16"/>
    <mergeCell ref="G1:H1"/>
    <mergeCell ref="A1:F1"/>
    <mergeCell ref="A2:E2"/>
    <mergeCell ref="A6:A8"/>
    <mergeCell ref="H7:H9"/>
    <mergeCell ref="A9:F9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H</cp:lastModifiedBy>
  <dcterms:modified xsi:type="dcterms:W3CDTF">2019-05-29T17:40:50Z</dcterms:modified>
  <cp:category/>
  <cp:version/>
  <cp:contentType/>
  <cp:contentStatus/>
</cp:coreProperties>
</file>