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0490" windowHeight="7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<sst xmlns="http://schemas.openxmlformats.org/spreadsheetml/2006/main" count="56" uniqueCount="26">
  <si>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</si>
  <si>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730 Feed Standard Box Ali. gb004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</si>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</sst>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7" fillId="33" borderId="7" xfId="42" applyNumberFormat="1" applyFont="1" applyFill="1" applyBorder="1" applyAlignment="1">
      <alignment vertical="top"/>
      <protection/>
    </xf>
    <xf numFmtId="0" fontId="4" fillId="34" borderId="7" xfId="42" applyNumberFormat="1" applyFont="1" applyFill="1" applyBorder="1" applyAlignment="1">
      <alignment horizontal="center"/>
      <protection/>
    </xf>
    <xf numFmtId="0" fontId="4" fillId="34" borderId="7" xfId="42" applyNumberFormat="1" applyFont="1" applyFill="1" applyBorder="1" applyAlignment="1">
      <alignment horizontal="center" vertical="top"/>
      <protection/>
    </xf>
    <xf numFmtId="0" fontId="0" fillId="34" borderId="7" xfId="42" applyNumberFormat="1" applyFill="1" applyBorder="1" applyAlignment="1">
      <alignment horizontal="center" vertical="top"/>
      <protection/>
    </xf>
    <xf numFmtId="0" fontId="4" fillId="35" borderId="7" xfId="42" applyNumberFormat="1" applyFont="1" applyFill="1" applyBorder="1" applyAlignment="1">
      <alignment horizontal="center" vertical="top"/>
      <protection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1" fontId="4" fillId="37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8" fillId="33" borderId="7" xfId="42" applyNumberFormat="1" applyFont="1" applyFill="1" applyBorder="1" applyAlignment="1">
      <alignment vertical="top"/>
      <protection/>
    </xf>
    <xf numFmtId="2" fontId="0" fillId="38" borderId="0" xfId="42" applyNumberFormat="1" applyFill="1">
      <alignment/>
      <protection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39" borderId="7" xfId="0" applyNumberFormat="1" applyFont="1" applyFill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4" fillId="40" borderId="7" xfId="0" applyFont="1" applyFill="1" applyBorder="1" applyAlignment="1">
      <alignment horizontal="center"/>
    </xf>
    <xf numFmtId="0" fontId="4" fillId="41" borderId="7" xfId="0" applyFont="1" applyFill="1" applyBorder="1" applyAlignment="1">
      <alignment horizontal="center"/>
    </xf>
    <xf numFmtId="0" fontId="2" fillId="38" borderId="0" xfId="42" applyNumberFormat="1" applyFont="1" applyFill="1" applyAlignment="1">
      <alignment horizontal="center" vertical="top"/>
      <protection/>
    </xf>
    <xf numFmtId="0" fontId="0" fillId="0" borderId="0" xfId="42" applyNumberFormat="1" applyAlignment="1">
      <alignment horizontal="center" vertical="top"/>
      <protection/>
    </xf>
    <xf numFmtId="0" fontId="2" fillId="39" borderId="0" xfId="42" applyNumberFormat="1" applyFont="1" applyFill="1" applyAlignment="1">
      <alignment horizontal="center" vertical="top"/>
      <protection/>
    </xf>
    <xf numFmtId="0" fontId="2" fillId="39" borderId="0" xfId="42" applyNumberFormat="1" applyFont="1" applyFill="1" applyAlignment="1">
      <alignment vertical="top"/>
      <protection/>
    </xf>
    <xf numFmtId="2" fontId="4" fillId="39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0" fillId="38" borderId="0" xfId="0" applyNumberFormat="1" applyFill="1" applyAlignment="1">
      <alignment/>
    </xf>
    <xf numFmtId="0" fontId="2" fillId="39" borderId="0" xfId="42" applyNumberFormat="1" applyFont="1" applyFill="1" applyAlignment="1">
      <alignment horizontal="center" vertical="center" wrapText="1"/>
      <protection/>
    </xf>
    <xf numFmtId="0" fontId="2" fillId="39" borderId="0" xfId="42" applyNumberFormat="1" applyFont="1" applyFill="1" applyAlignment="1">
      <alignment vertical="top"/>
      <protection/>
    </xf>
    <xf numFmtId="0" fontId="7" fillId="33" borderId="8" xfId="42" applyNumberFormat="1" applyFont="1" applyFill="1" applyBorder="1" applyAlignment="1">
      <alignment horizontal="center"/>
      <protection/>
    </xf>
    <xf numFmtId="0" fontId="6" fillId="33" borderId="9" xfId="42" applyNumberFormat="1" applyFont="1" applyFill="1" applyBorder="1" applyAlignment="1">
      <alignment horizontal="center"/>
      <protection/>
    </xf>
    <xf numFmtId="0" fontId="0" fillId="0" borderId="9" xfId="42" applyNumberFormat="1" applyBorder="1" applyAlignment="1">
      <alignment vertical="top"/>
      <protection/>
    </xf>
    <xf numFmtId="0" fontId="7" fillId="33" borderId="10" xfId="42" applyNumberFormat="1" applyFont="1" applyFill="1" applyBorder="1" applyAlignment="1">
      <alignment horizontal="center"/>
      <protection/>
    </xf>
    <xf numFmtId="0" fontId="6" fillId="33" borderId="11" xfId="42" applyNumberFormat="1" applyFont="1" applyFill="1" applyBorder="1" applyAlignment="1">
      <alignment horizontal="center"/>
      <protection/>
    </xf>
    <xf numFmtId="0" fontId="6" fillId="33" borderId="12" xfId="42" applyNumberFormat="1" applyFont="1" applyFill="1" applyBorder="1" applyAlignment="1">
      <alignment horizontal="center"/>
      <protection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42" applyNumberFormat="1" applyFont="1" applyFill="1" applyBorder="1" applyAlignment="1">
      <alignment horizontal="center" vertical="center" wrapText="1"/>
      <protection/>
    </xf>
    <xf numFmtId="0" fontId="4" fillId="36" borderId="14" xfId="42" applyNumberFormat="1" applyFont="1" applyFill="1" applyBorder="1" applyAlignment="1">
      <alignment horizontal="center" vertical="center" wrapText="1"/>
      <protection/>
    </xf>
    <xf numFmtId="0" fontId="4" fillId="36" borderId="15" xfId="42" applyNumberFormat="1" applyFont="1" applyFill="1" applyBorder="1" applyAlignment="1">
      <alignment horizontal="center" vertical="center" wrapText="1"/>
      <protection/>
    </xf>
    <xf numFmtId="0" fontId="5" fillId="42" borderId="10" xfId="42" applyNumberFormat="1" applyFont="1" applyFill="1" applyBorder="1" applyAlignment="1">
      <alignment horizontal="center" vertical="center" wrapText="1"/>
      <protection/>
    </xf>
    <xf numFmtId="0" fontId="5" fillId="42" borderId="11" xfId="42" applyNumberFormat="1" applyFont="1" applyFill="1" applyBorder="1" applyAlignment="1">
      <alignment horizontal="center" vertical="center" wrapText="1"/>
      <protection/>
    </xf>
    <xf numFmtId="0" fontId="5" fillId="42" borderId="12" xfId="42" applyNumberFormat="1" applyFont="1" applyFill="1" applyBorder="1" applyAlignment="1">
      <alignment horizontal="center" vertical="center" wrapText="1"/>
      <protection/>
    </xf>
    <xf numFmtId="0" fontId="4" fillId="35" borderId="7" xfId="42" applyNumberFormat="1" applyFont="1" applyFill="1" applyBorder="1" applyAlignment="1" applyProtection="1">
      <alignment horizontal="center" vertical="top"/>
      <protection locked="0"/>
    </xf>
    <xf numFmtId="0" fontId="5" fillId="43" borderId="0" xfId="42" applyNumberFormat="1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600080"/>
      <rgbColor rgb="000080C0"/>
      <rgbColor rgb="0000CCFF"/>
      <rgbColor rgb="0069FFFF"/>
      <rgbColor rgb="00FFFF99"/>
      <rgbColor rgb="00A6CAF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I1" activeCellId="3" sqref="A4 C4 E4 I1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</cols>
  <sheetData>
    <row r="1" spans="1:9" ht="26.25">
      <c r="A1" s="28" t="s">
        <v>23</v>
      </c>
      <c r="B1" s="29"/>
      <c r="C1" s="29"/>
      <c r="D1" s="29"/>
      <c r="E1" s="29"/>
      <c r="F1" s="30"/>
      <c r="G1" s="26" t="s">
        <v>7</v>
      </c>
      <c r="H1" s="27"/>
      <c r="I1" s="43">
        <v>8</v>
      </c>
    </row>
    <row r="2" spans="1:9" ht="26.25">
      <c r="A2" s="31" t="s">
        <v>1</v>
      </c>
      <c r="B2" s="32"/>
      <c r="C2" s="32"/>
      <c r="D2" s="32"/>
      <c r="E2" s="33"/>
      <c r="F2" s="11">
        <v>607091</v>
      </c>
      <c r="G2" s="21" t="s">
        <v>20</v>
      </c>
      <c r="H2" s="22" t="s">
        <v>2</v>
      </c>
      <c r="I2" s="22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2">
        <v>30</v>
      </c>
      <c r="B4" s="5"/>
      <c r="C4" s="42">
        <v>80</v>
      </c>
      <c r="D4" s="5"/>
      <c r="E4" s="42">
        <v>49</v>
      </c>
      <c r="F4" s="5"/>
    </row>
    <row r="5" spans="1:14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G5" s="25">
        <v>5.76</v>
      </c>
      <c r="H5" s="13" t="s">
        <v>11</v>
      </c>
      <c r="I5" s="14" t="s">
        <v>17</v>
      </c>
      <c r="J5" s="14" t="s">
        <v>19</v>
      </c>
      <c r="K5" s="14" t="s">
        <v>13</v>
      </c>
      <c r="L5" s="17" t="s">
        <v>14</v>
      </c>
      <c r="M5" s="12">
        <f>G$5*$I$1</f>
        <v>46.08</v>
      </c>
      <c r="N5" s="19" t="s">
        <v>12</v>
      </c>
    </row>
    <row r="6" spans="1:14" ht="20.25">
      <c r="A6" s="36" t="s">
        <v>5</v>
      </c>
      <c r="B6" s="8"/>
      <c r="C6" s="9">
        <f>0.073/E4/8*38.57*A4*C4</f>
        <v>17.23842857142857</v>
      </c>
      <c r="D6" s="9">
        <f>0.073/E4/8*20.57*A4*C4</f>
        <v>9.193530612244897</v>
      </c>
      <c r="E6" s="9">
        <f>0.073/E4/8*5.76*A4*C4</f>
        <v>2.574367346938775</v>
      </c>
      <c r="F6" s="2" t="s">
        <v>22</v>
      </c>
      <c r="G6" s="25">
        <v>20.57142857142857</v>
      </c>
      <c r="H6" s="34" t="s">
        <v>4</v>
      </c>
      <c r="I6" s="15">
        <f>C6*$I$1</f>
        <v>137.90742857142857</v>
      </c>
      <c r="J6" s="15">
        <f>D6*$I$1</f>
        <v>73.54824489795918</v>
      </c>
      <c r="K6" s="15">
        <f>E6*$I$1</f>
        <v>20.5949387755102</v>
      </c>
      <c r="L6" s="18" t="s">
        <v>22</v>
      </c>
      <c r="M6" s="12">
        <f>G6*$I$1</f>
        <v>164.57142857142856</v>
      </c>
      <c r="N6" s="19" t="s">
        <v>18</v>
      </c>
    </row>
    <row r="7" spans="1:14" ht="20.25">
      <c r="A7" s="37"/>
      <c r="B7" s="8"/>
      <c r="C7" s="8">
        <f>C6/400*300</f>
        <v>12.928821428571428</v>
      </c>
      <c r="D7" s="8">
        <f>D6/400*300</f>
        <v>6.8951479591836735</v>
      </c>
      <c r="E7" s="8">
        <f>E6/400*300</f>
        <v>1.9307755102040813</v>
      </c>
      <c r="F7" s="2" t="s">
        <v>21</v>
      </c>
      <c r="G7" s="25">
        <v>38.57142857142857</v>
      </c>
      <c r="H7" s="35"/>
      <c r="I7" s="16">
        <f>I6/400*300</f>
        <v>103.43057142857143</v>
      </c>
      <c r="J7" s="16">
        <f>J6/400*300</f>
        <v>55.16118367346939</v>
      </c>
      <c r="K7" s="16">
        <f>K6/400*300</f>
        <v>15.44620408163265</v>
      </c>
      <c r="L7" s="17" t="s">
        <v>21</v>
      </c>
      <c r="M7" s="12">
        <f>G7*$I$1</f>
        <v>308.57142857142856</v>
      </c>
      <c r="N7" s="19" t="s">
        <v>15</v>
      </c>
    </row>
    <row r="8" spans="1:14" ht="20.25">
      <c r="A8" s="38"/>
      <c r="B8" s="8"/>
      <c r="C8" s="8">
        <f>C6/400*600</f>
        <v>25.857642857142856</v>
      </c>
      <c r="D8" s="8">
        <f>D6/400*600</f>
        <v>13.790295918367347</v>
      </c>
      <c r="E8" s="8">
        <f>E6/400*600</f>
        <v>3.8615510204081627</v>
      </c>
      <c r="F8" s="2" t="s">
        <v>16</v>
      </c>
      <c r="H8" s="35"/>
      <c r="I8" s="16">
        <f>I6/400*600</f>
        <v>206.86114285714285</v>
      </c>
      <c r="J8" s="16">
        <f>J6/400*600</f>
        <v>110.32236734693878</v>
      </c>
      <c r="K8" s="16">
        <f>K6/400*600</f>
        <v>30.8924081632653</v>
      </c>
      <c r="L8" s="17" t="s">
        <v>16</v>
      </c>
      <c r="N8" s="20"/>
    </row>
    <row r="9" spans="1:6" ht="20.25">
      <c r="A9" s="39" t="s">
        <v>3</v>
      </c>
      <c r="B9" s="40"/>
      <c r="C9" s="40"/>
      <c r="D9" s="40"/>
      <c r="E9" s="40"/>
      <c r="F9" s="41"/>
    </row>
    <row r="10" spans="1:6" ht="26.25">
      <c r="A10" s="31" t="s">
        <v>6</v>
      </c>
      <c r="B10" s="32"/>
      <c r="C10" s="32"/>
      <c r="D10" s="32"/>
      <c r="E10" s="33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G11" s="25">
        <v>5.76</v>
      </c>
      <c r="H11" s="13" t="s">
        <v>11</v>
      </c>
      <c r="I11" s="14" t="s">
        <v>17</v>
      </c>
      <c r="J11" s="14" t="s">
        <v>19</v>
      </c>
      <c r="K11" s="14" t="s">
        <v>13</v>
      </c>
      <c r="L11" s="17" t="s">
        <v>14</v>
      </c>
      <c r="M11" s="12">
        <f>G$5*$I$1</f>
        <v>46.08</v>
      </c>
      <c r="N11" s="19" t="s">
        <v>12</v>
      </c>
    </row>
    <row r="12" spans="1:14" ht="20.25">
      <c r="A12" s="36" t="s">
        <v>6</v>
      </c>
      <c r="B12" s="10"/>
      <c r="C12" s="10">
        <f>C6/25.4</f>
        <v>0.6786782902137233</v>
      </c>
      <c r="D12" s="10">
        <f>D6/25.4</f>
        <v>0.36195002410412985</v>
      </c>
      <c r="E12" s="10">
        <f>E6/25.4</f>
        <v>0.10135304515506989</v>
      </c>
      <c r="F12" s="2" t="s">
        <v>22</v>
      </c>
      <c r="G12" s="25">
        <v>20.57142857142857</v>
      </c>
      <c r="H12" s="34" t="s">
        <v>4</v>
      </c>
      <c r="I12" s="23">
        <f>C12*$I$1</f>
        <v>5.429426321709786</v>
      </c>
      <c r="J12" s="23">
        <f>D12*$I$1</f>
        <v>2.895600192833039</v>
      </c>
      <c r="K12" s="23">
        <f>E12*$I$1</f>
        <v>0.8108243612405591</v>
      </c>
      <c r="L12" s="18" t="s">
        <v>22</v>
      </c>
      <c r="M12" s="12">
        <f>G12*$I$1</f>
        <v>164.57142857142856</v>
      </c>
      <c r="N12" s="19" t="s">
        <v>18</v>
      </c>
    </row>
    <row r="13" spans="1:14" ht="20.25">
      <c r="A13" s="37"/>
      <c r="B13" s="10"/>
      <c r="C13" s="10">
        <f>C12/400*300</f>
        <v>0.5090087176602924</v>
      </c>
      <c r="D13" s="10">
        <f>D12/400*300</f>
        <v>0.2714625180780974</v>
      </c>
      <c r="E13" s="10">
        <f>E12/400*300</f>
        <v>0.07601478386630242</v>
      </c>
      <c r="F13" s="2" t="s">
        <v>21</v>
      </c>
      <c r="G13" s="25">
        <v>38.57142857142857</v>
      </c>
      <c r="H13" s="35"/>
      <c r="I13" s="24">
        <f>I12/400*300</f>
        <v>4.0720697412823395</v>
      </c>
      <c r="J13" s="24">
        <f>J12/400*300</f>
        <v>2.1717001446247792</v>
      </c>
      <c r="K13" s="24">
        <f>K12/400*300</f>
        <v>0.6081182709304194</v>
      </c>
      <c r="L13" s="17" t="s">
        <v>21</v>
      </c>
      <c r="M13" s="12">
        <f>G13*$I$1</f>
        <v>308.57142857142856</v>
      </c>
      <c r="N13" s="19" t="s">
        <v>15</v>
      </c>
    </row>
    <row r="14" spans="1:12" ht="20.25">
      <c r="A14" s="38"/>
      <c r="B14" s="10"/>
      <c r="C14" s="10">
        <f>C12/400*600</f>
        <v>1.0180174353205849</v>
      </c>
      <c r="D14" s="10">
        <f>D12/400*600</f>
        <v>0.5429250361561948</v>
      </c>
      <c r="E14" s="10">
        <f>E12/400*600</f>
        <v>0.15202956773260484</v>
      </c>
      <c r="F14" s="2" t="s">
        <v>16</v>
      </c>
      <c r="H14" s="35"/>
      <c r="I14" s="24">
        <f>I12/400*600</f>
        <v>8.144139482564679</v>
      </c>
      <c r="J14" s="24">
        <f>J12/400*600</f>
        <v>4.3434002892495585</v>
      </c>
      <c r="K14" s="24">
        <f>K12/400*600</f>
        <v>1.2162365418608387</v>
      </c>
      <c r="L14" s="17" t="s">
        <v>16</v>
      </c>
    </row>
    <row r="15" spans="1:6" ht="20.25">
      <c r="A15" s="39" t="s">
        <v>3</v>
      </c>
      <c r="B15" s="40"/>
      <c r="C15" s="40"/>
      <c r="D15" s="40"/>
      <c r="E15" s="40"/>
      <c r="F15" s="41"/>
    </row>
    <row r="16" spans="1:6" ht="20.25">
      <c r="A16" s="39" t="s">
        <v>25</v>
      </c>
      <c r="B16" s="40"/>
      <c r="C16" s="40"/>
      <c r="D16" s="40"/>
      <c r="E16" s="40"/>
      <c r="F16" s="41"/>
    </row>
  </sheetData>
  <sheetProtection password="E2AB" sheet="1" objects="1" scenarios="1"/>
  <mergeCells count="11"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2019-05-29T17:45:59Z</dcterms:modified>
  <cp:category/>
  <cp:version/>
  <cp:contentType/>
  <cp:contentStatus/>
</cp:coreProperties>
</file>