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490" windowHeight="7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<sst xmlns="http://schemas.openxmlformats.org/spreadsheetml/2006/main" count="56" uniqueCount="26">
  <si>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10-1 Red</t>
  </si>
  <si>
    <t>730 Feed Standard Box Ali. Gb005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</si>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</sst>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  <numFmt numFmtId="166" formatCode="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19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7" fillId="33" borderId="7" xfId="0" applyFont="1" applyFill="1" applyBorder="1" applyAlignment="1">
      <alignment vertical="top"/>
    </xf>
    <xf numFmtId="0" fontId="4" fillId="34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 vertical="top"/>
    </xf>
    <xf numFmtId="0" fontId="0" fillId="34" borderId="7" xfId="0" applyFill="1" applyBorder="1" applyAlignment="1">
      <alignment horizontal="center" vertical="top"/>
    </xf>
    <xf numFmtId="0" fontId="4" fillId="35" borderId="7" xfId="0" applyFont="1" applyFill="1" applyBorder="1" applyAlignment="1">
      <alignment horizontal="center" vertical="top"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37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8" fillId="33" borderId="7" xfId="0" applyFont="1" applyFill="1" applyBorder="1" applyAlignment="1">
      <alignment vertical="top"/>
    </xf>
    <xf numFmtId="2" fontId="0" fillId="38" borderId="0" xfId="42" applyNumberFormat="1" applyFill="1">
      <alignment/>
      <protection/>
    </xf>
    <xf numFmtId="0" fontId="2" fillId="39" borderId="0" xfId="42" applyNumberFormat="1" applyFont="1" applyFill="1" applyAlignment="1">
      <alignment horizontal="center" vertical="top"/>
      <protection/>
    </xf>
    <xf numFmtId="0" fontId="2" fillId="39" borderId="0" xfId="42" applyNumberFormat="1" applyFont="1" applyFill="1" applyAlignment="1">
      <alignment vertical="top"/>
      <protection/>
    </xf>
    <xf numFmtId="1" fontId="4" fillId="39" borderId="7" xfId="0" applyNumberFormat="1" applyFont="1" applyFill="1" applyBorder="1" applyAlignment="1">
      <alignment horizontal="center" vertical="top"/>
    </xf>
    <xf numFmtId="0" fontId="4" fillId="40" borderId="7" xfId="0" applyFont="1" applyFill="1" applyBorder="1" applyAlignment="1">
      <alignment horizontal="center"/>
    </xf>
    <xf numFmtId="0" fontId="4" fillId="41" borderId="7" xfId="0" applyFont="1" applyFill="1" applyBorder="1" applyAlignment="1">
      <alignment horizontal="center"/>
    </xf>
    <xf numFmtId="0" fontId="0" fillId="0" borderId="0" xfId="42" applyNumberFormat="1" applyAlignment="1">
      <alignment horizontal="center" vertical="top"/>
      <protection/>
    </xf>
    <xf numFmtId="0" fontId="2" fillId="38" borderId="0" xfId="42" applyNumberFormat="1" applyFont="1" applyFill="1" applyAlignment="1">
      <alignment horizontal="center" vertical="top"/>
      <protection/>
    </xf>
    <xf numFmtId="2" fontId="4" fillId="39" borderId="7" xfId="0" applyNumberFormat="1" applyFont="1" applyFill="1" applyBorder="1" applyAlignment="1">
      <alignment horizontal="center" vertical="top"/>
    </xf>
    <xf numFmtId="0" fontId="4" fillId="35" borderId="7" xfId="0" applyFont="1" applyFill="1" applyBorder="1" applyAlignment="1" applyProtection="1">
      <alignment horizontal="center" vertical="top"/>
      <protection locked="0"/>
    </xf>
    <xf numFmtId="0" fontId="5" fillId="42" borderId="0" xfId="42" applyNumberFormat="1" applyFont="1" applyFill="1" applyAlignment="1" applyProtection="1">
      <alignment horizontal="center" vertical="top"/>
      <protection locked="0"/>
    </xf>
    <xf numFmtId="0" fontId="2" fillId="39" borderId="0" xfId="42" applyNumberFormat="1" applyFont="1" applyFill="1" applyAlignment="1">
      <alignment horizontal="center" vertical="center" wrapText="1"/>
      <protection/>
    </xf>
    <xf numFmtId="0" fontId="2" fillId="39" borderId="0" xfId="42" applyNumberFormat="1" applyFont="1" applyFill="1" applyAlignment="1">
      <alignment vertical="top"/>
      <protection/>
    </xf>
    <xf numFmtId="0" fontId="7" fillId="33" borderId="8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5" fillId="4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C0"/>
      <rgbColor rgb="00A0E0E0"/>
      <rgbColor rgb="00600080"/>
      <rgbColor rgb="000080C0"/>
      <rgbColor rgb="0000CCFF"/>
      <rgbColor rgb="0069FFFF"/>
      <rgbColor rgb="00FFFF99"/>
      <rgbColor rgb="00A6CAF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D4" sqref="D4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  <col min="12" max="12" width="11.00390625" style="0" customWidth="1"/>
  </cols>
  <sheetData>
    <row r="1" spans="1:9" ht="26.25">
      <c r="A1" s="25" t="s">
        <v>23</v>
      </c>
      <c r="B1" s="26"/>
      <c r="C1" s="26"/>
      <c r="D1" s="26"/>
      <c r="E1" s="26"/>
      <c r="F1" s="27"/>
      <c r="G1" s="23" t="s">
        <v>7</v>
      </c>
      <c r="H1" s="24"/>
      <c r="I1" s="22">
        <v>8</v>
      </c>
    </row>
    <row r="2" spans="1:9" ht="26.25">
      <c r="A2" s="28" t="s">
        <v>1</v>
      </c>
      <c r="B2" s="29"/>
      <c r="C2" s="29"/>
      <c r="D2" s="29"/>
      <c r="E2" s="30"/>
      <c r="F2" s="11">
        <v>607092</v>
      </c>
      <c r="G2" s="13" t="s">
        <v>20</v>
      </c>
      <c r="H2" s="14" t="s">
        <v>2</v>
      </c>
      <c r="I2" s="14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21">
        <v>100</v>
      </c>
      <c r="B4" s="5"/>
      <c r="C4" s="21">
        <v>30</v>
      </c>
      <c r="D4" s="5"/>
      <c r="E4" s="21">
        <v>45</v>
      </c>
      <c r="F4" s="5"/>
    </row>
    <row r="5" spans="1:6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</row>
    <row r="6" spans="1:14" ht="20.25">
      <c r="A6" s="31" t="s">
        <v>5</v>
      </c>
      <c r="B6" s="8"/>
      <c r="C6" s="9">
        <f>0.073/E4/8*72*A4*C4</f>
        <v>43.8</v>
      </c>
      <c r="D6" s="9">
        <f>0.073/E4/8*38.4*A4*C4</f>
        <v>23.36</v>
      </c>
      <c r="E6" s="9">
        <f>0.073/E4/8*10.75*A4*C4</f>
        <v>6.539583333333333</v>
      </c>
      <c r="F6" s="2" t="s">
        <v>22</v>
      </c>
      <c r="H6" s="6" t="s">
        <v>11</v>
      </c>
      <c r="I6" s="7" t="s">
        <v>17</v>
      </c>
      <c r="J6" s="7" t="s">
        <v>19</v>
      </c>
      <c r="K6" s="7" t="s">
        <v>13</v>
      </c>
      <c r="L6" s="16" t="s">
        <v>14</v>
      </c>
      <c r="N6" s="18"/>
    </row>
    <row r="7" spans="1:14" ht="20.25">
      <c r="A7" s="32"/>
      <c r="B7" s="8"/>
      <c r="C7" s="8">
        <f>C6/400*300</f>
        <v>32.849999999999994</v>
      </c>
      <c r="D7" s="8">
        <f>D6/400*300</f>
        <v>17.52</v>
      </c>
      <c r="E7" s="8">
        <f>E6/400*300</f>
        <v>4.9046875</v>
      </c>
      <c r="F7" s="2" t="s">
        <v>21</v>
      </c>
      <c r="G7" s="12">
        <v>10.752000000000002</v>
      </c>
      <c r="H7" s="34" t="s">
        <v>4</v>
      </c>
      <c r="I7" s="15">
        <f>C7*$I$1</f>
        <v>262.79999999999995</v>
      </c>
      <c r="J7" s="15">
        <f>D7*$I$1</f>
        <v>140.16</v>
      </c>
      <c r="K7" s="15">
        <f>E7*$I$1</f>
        <v>39.2375</v>
      </c>
      <c r="L7" s="17" t="s">
        <v>22</v>
      </c>
      <c r="M7" s="12">
        <f>G7*$I$1</f>
        <v>86.01600000000002</v>
      </c>
      <c r="N7" s="19" t="s">
        <v>12</v>
      </c>
    </row>
    <row r="8" spans="1:14" ht="20.25">
      <c r="A8" s="33"/>
      <c r="B8" s="8"/>
      <c r="C8" s="8">
        <f>C6/400*600</f>
        <v>65.69999999999999</v>
      </c>
      <c r="D8" s="8">
        <f>D6/400*600</f>
        <v>35.04</v>
      </c>
      <c r="E8" s="8">
        <f>E6/400*600</f>
        <v>9.809375</v>
      </c>
      <c r="F8" s="2" t="s">
        <v>16</v>
      </c>
      <c r="G8" s="12">
        <v>38.400000000000006</v>
      </c>
      <c r="H8" s="35"/>
      <c r="I8" s="8">
        <f>I7/400*300</f>
        <v>197.09999999999997</v>
      </c>
      <c r="J8" s="8">
        <f>J7/400*300</f>
        <v>105.11999999999999</v>
      </c>
      <c r="K8" s="8">
        <f>K7/400*300</f>
        <v>29.428124999999998</v>
      </c>
      <c r="L8" s="16" t="s">
        <v>21</v>
      </c>
      <c r="M8" s="12">
        <f>G8*$I$1</f>
        <v>307.20000000000005</v>
      </c>
      <c r="N8" s="19" t="s">
        <v>18</v>
      </c>
    </row>
    <row r="9" spans="1:14" ht="20.25">
      <c r="A9" s="36" t="s">
        <v>3</v>
      </c>
      <c r="B9" s="37"/>
      <c r="C9" s="37"/>
      <c r="D9" s="37"/>
      <c r="E9" s="37"/>
      <c r="F9" s="38"/>
      <c r="G9" s="12">
        <v>72</v>
      </c>
      <c r="H9" s="35"/>
      <c r="I9" s="8">
        <f>I7/400*600</f>
        <v>394.19999999999993</v>
      </c>
      <c r="J9" s="8">
        <f>J7/400*600</f>
        <v>210.23999999999998</v>
      </c>
      <c r="K9" s="8">
        <f>K7/400*600</f>
        <v>58.856249999999996</v>
      </c>
      <c r="L9" s="16" t="s">
        <v>16</v>
      </c>
      <c r="M9" s="12">
        <f>G9*$I$1</f>
        <v>576</v>
      </c>
      <c r="N9" s="19" t="s">
        <v>15</v>
      </c>
    </row>
    <row r="10" spans="1:6" ht="26.25">
      <c r="A10" s="28" t="s">
        <v>6</v>
      </c>
      <c r="B10" s="29"/>
      <c r="C10" s="29"/>
      <c r="D10" s="29"/>
      <c r="E10" s="30"/>
      <c r="F10" s="1" t="s">
        <v>24</v>
      </c>
    </row>
    <row r="11" spans="1:6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</row>
    <row r="12" spans="1:14" ht="20.25">
      <c r="A12" s="31" t="s">
        <v>6</v>
      </c>
      <c r="B12" s="10"/>
      <c r="C12" s="10">
        <f>C6/25.4</f>
        <v>1.7244094488188977</v>
      </c>
      <c r="D12" s="10">
        <f>D6/25.4</f>
        <v>0.9196850393700787</v>
      </c>
      <c r="E12" s="10">
        <f>E6/25.4</f>
        <v>0.2574639107611548</v>
      </c>
      <c r="F12" s="2" t="s">
        <v>22</v>
      </c>
      <c r="H12" s="6" t="s">
        <v>11</v>
      </c>
      <c r="I12" s="7" t="s">
        <v>17</v>
      </c>
      <c r="J12" s="7" t="s">
        <v>19</v>
      </c>
      <c r="K12" s="7" t="s">
        <v>13</v>
      </c>
      <c r="L12" s="16" t="s">
        <v>14</v>
      </c>
      <c r="N12" s="18"/>
    </row>
    <row r="13" spans="1:14" ht="20.25">
      <c r="A13" s="32"/>
      <c r="B13" s="10"/>
      <c r="C13" s="10">
        <f>C12/400*300</f>
        <v>1.2933070866141732</v>
      </c>
      <c r="D13" s="10">
        <f>D12/400*300</f>
        <v>0.689763779527559</v>
      </c>
      <c r="E13" s="10">
        <f>E12/400*300</f>
        <v>0.19309793307086612</v>
      </c>
      <c r="F13" s="2" t="s">
        <v>21</v>
      </c>
      <c r="G13" s="12">
        <v>10.752000000000002</v>
      </c>
      <c r="H13" s="34" t="s">
        <v>4</v>
      </c>
      <c r="I13" s="20">
        <f>C13*$I$1</f>
        <v>10.346456692913385</v>
      </c>
      <c r="J13" s="20">
        <f>D13*$I$1</f>
        <v>5.518110236220472</v>
      </c>
      <c r="K13" s="20">
        <f>E13*$I$1</f>
        <v>1.544783464566929</v>
      </c>
      <c r="L13" s="17" t="s">
        <v>22</v>
      </c>
      <c r="M13" s="12">
        <f>G13*$I$1</f>
        <v>86.01600000000002</v>
      </c>
      <c r="N13" s="19" t="s">
        <v>12</v>
      </c>
    </row>
    <row r="14" spans="1:14" ht="20.25">
      <c r="A14" s="33"/>
      <c r="B14" s="10"/>
      <c r="C14" s="10">
        <f>C12/400*600</f>
        <v>2.5866141732283463</v>
      </c>
      <c r="D14" s="10">
        <f>D12/400*600</f>
        <v>1.379527559055118</v>
      </c>
      <c r="E14" s="10">
        <f>E12/400*600</f>
        <v>0.38619586614173224</v>
      </c>
      <c r="F14" s="2" t="s">
        <v>16</v>
      </c>
      <c r="G14" s="12">
        <v>38.400000000000006</v>
      </c>
      <c r="H14" s="35"/>
      <c r="I14" s="10">
        <f>I13/400*300</f>
        <v>7.759842519685039</v>
      </c>
      <c r="J14" s="10">
        <f>J13/400*300</f>
        <v>4.138582677165354</v>
      </c>
      <c r="K14" s="10">
        <f>K13/400*300</f>
        <v>1.1585875984251968</v>
      </c>
      <c r="L14" s="16" t="s">
        <v>21</v>
      </c>
      <c r="M14" s="12">
        <f>G14*$I$1</f>
        <v>307.20000000000005</v>
      </c>
      <c r="N14" s="19" t="s">
        <v>18</v>
      </c>
    </row>
    <row r="15" spans="1:14" ht="20.25">
      <c r="A15" s="36" t="s">
        <v>3</v>
      </c>
      <c r="B15" s="37"/>
      <c r="C15" s="37"/>
      <c r="D15" s="37"/>
      <c r="E15" s="37"/>
      <c r="F15" s="38"/>
      <c r="G15" s="12">
        <v>72</v>
      </c>
      <c r="H15" s="35"/>
      <c r="I15" s="10">
        <f>I13/400*600</f>
        <v>15.519685039370078</v>
      </c>
      <c r="J15" s="10">
        <f>J13/400*600</f>
        <v>8.277165354330709</v>
      </c>
      <c r="K15" s="10">
        <f>K13/400*600</f>
        <v>2.3171751968503935</v>
      </c>
      <c r="L15" s="16" t="s">
        <v>16</v>
      </c>
      <c r="M15" s="12">
        <f>G15*$I$1</f>
        <v>576</v>
      </c>
      <c r="N15" s="19" t="s">
        <v>15</v>
      </c>
    </row>
    <row r="16" spans="1:6" ht="20.25">
      <c r="A16" s="36" t="s">
        <v>25</v>
      </c>
      <c r="B16" s="37"/>
      <c r="C16" s="37"/>
      <c r="D16" s="37"/>
      <c r="E16" s="37"/>
      <c r="F16" s="38"/>
    </row>
  </sheetData>
  <sheetProtection password="E2AB" sheet="1" objects="1" scenarios="1"/>
  <mergeCells count="11">
    <mergeCell ref="A10:E10"/>
    <mergeCell ref="A12:A14"/>
    <mergeCell ref="H13:H15"/>
    <mergeCell ref="A15:F15"/>
    <mergeCell ref="A16:F16"/>
    <mergeCell ref="G1:H1"/>
    <mergeCell ref="A1:F1"/>
    <mergeCell ref="A2:E2"/>
    <mergeCell ref="A6:A8"/>
    <mergeCell ref="H7:H9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2019-12-13T13:25:09Z</dcterms:modified>
  <cp:category/>
  <cp:version/>
  <cp:contentType/>
  <cp:contentStatus/>
</cp:coreProperties>
</file>