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0490" windowHeight="76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<sst xmlns="http://schemas.openxmlformats.org/spreadsheetml/2006/main" count="56" uniqueCount="26">
  <si>
    <t>10-1 Red</t>
  </si>
  <si>
    <t>730 Feed Standard Box Ali. gb007</t>
  </si>
  <si>
    <t>8-1 Red</t>
  </si>
  <si>
    <t>Check manual for minimum door opening</t>
  </si>
  <si>
    <t xml:space="preserve">Door </t>
  </si>
  <si>
    <t>Door Opening by Gauge Number</t>
  </si>
  <si>
    <t>Door Opening in Inches</t>
  </si>
  <si>
    <t>Double Reduction</t>
  </si>
  <si>
    <t>Enter Density</t>
  </si>
  <si>
    <t>Enter Rate LB</t>
  </si>
  <si>
    <t>Enter Width</t>
  </si>
  <si>
    <t>Gear</t>
  </si>
  <si>
    <t>H</t>
  </si>
  <si>
    <t>High</t>
  </si>
  <si>
    <t>Jockey</t>
  </si>
  <si>
    <t>L</t>
  </si>
  <si>
    <t>Large</t>
  </si>
  <si>
    <t>Low</t>
  </si>
  <si>
    <t>M</t>
  </si>
  <si>
    <t>Medium</t>
  </si>
  <si>
    <t>Ratios</t>
  </si>
  <si>
    <t>Small</t>
  </si>
  <si>
    <t>Standard</t>
  </si>
  <si>
    <t>TRANSPREAD rate calculator USA</t>
  </si>
  <si>
    <t>USA</t>
  </si>
  <si>
    <t>www.transpread.com     transpread@transpread.com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</si>
</sst>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1409]\ #,##0.00"/>
    <numFmt numFmtId="165" formatCode="[$$-1409]\ #,##0"/>
  </numFmts>
  <fonts count="3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20"/>
      <name val="Arial"/>
      <family val="0"/>
    </font>
    <font>
      <b/>
      <sz val="20"/>
      <name val="Arial"/>
      <family val="0"/>
    </font>
    <font>
      <b/>
      <sz val="14"/>
      <name val="Arial"/>
      <family val="0"/>
    </font>
    <font>
      <sz val="18"/>
      <color indexed="50"/>
      <name val="Calibri Light"/>
      <family val="2"/>
    </font>
    <font>
      <b/>
      <sz val="11"/>
      <color indexed="50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2"/>
      <name val="Calibri"/>
      <family val="2"/>
    </font>
    <font>
      <sz val="11"/>
      <color indexed="50"/>
      <name val="Calibri"/>
      <family val="2"/>
    </font>
    <font>
      <b/>
      <sz val="11"/>
      <color indexed="11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8"/>
        <bgColor indexed="14"/>
      </patternFill>
    </fill>
    <fill>
      <patternFill patternType="solid">
        <fgColor indexed="15"/>
        <bgColor indexed="64"/>
      </patternFill>
    </fill>
    <fill>
      <patternFill patternType="mediumGray">
        <fgColor indexed="8"/>
        <bgColor indexed="12"/>
      </patternFill>
    </fill>
    <fill>
      <patternFill patternType="mediumGray">
        <fgColor indexed="8"/>
        <b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8"/>
        <bgColor indexed="19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>
        <color indexed="11"/>
      </top>
      <bottom style="thin">
        <color indexed="11"/>
      </bottom>
    </border>
    <border>
      <left>
        <color indexed="11"/>
      </left>
      <right>
        <color indexed="11"/>
      </right>
      <top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11"/>
      </bottom>
    </border>
    <border>
      <left style="thin">
        <color indexed="11"/>
      </left>
      <right style="thin">
        <color indexed="11"/>
      </right>
      <top>
        <color indexed="11"/>
      </top>
      <bottom>
        <color indexed="11"/>
      </bottom>
    </border>
    <border>
      <left style="thin">
        <color indexed="11"/>
      </left>
      <right style="thin">
        <color indexed="11"/>
      </right>
      <top>
        <color indexed="11"/>
      </top>
      <bottom style="thin">
        <color indexed="1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8" fillId="0" borderId="0" applyNumberFormat="0" applyFill="0" applyBorder="0" applyAlignment="0" applyProtection="0"/>
    <xf numFmtId="2" fontId="0" fillId="0" borderId="0">
      <alignment/>
      <protection/>
    </xf>
    <xf numFmtId="0" fontId="29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4" applyNumberFormat="0" applyFill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0" fontId="34" fillId="27" borderId="6" applyNumberFormat="0" applyAlignment="0" applyProtection="0"/>
    <xf numFmtId="1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</cellStyleXfs>
  <cellXfs count="43">
    <xf numFmtId="0" fontId="0" fillId="0" borderId="0" xfId="0" applyAlignment="1">
      <alignment vertical="top"/>
    </xf>
    <xf numFmtId="0" fontId="7" fillId="33" borderId="7" xfId="0" applyFont="1" applyFill="1" applyBorder="1" applyAlignment="1">
      <alignment vertical="top"/>
    </xf>
    <xf numFmtId="0" fontId="4" fillId="34" borderId="7" xfId="0" applyFont="1" applyFill="1" applyBorder="1" applyAlignment="1">
      <alignment horizontal="center"/>
    </xf>
    <xf numFmtId="0" fontId="4" fillId="34" borderId="7" xfId="0" applyFont="1" applyFill="1" applyBorder="1" applyAlignment="1">
      <alignment horizontal="center" vertical="top"/>
    </xf>
    <xf numFmtId="0" fontId="0" fillId="34" borderId="7" xfId="0" applyFill="1" applyBorder="1" applyAlignment="1">
      <alignment horizontal="center" vertical="top"/>
    </xf>
    <xf numFmtId="0" fontId="4" fillId="35" borderId="7" xfId="0" applyFont="1" applyFill="1" applyBorder="1" applyAlignment="1">
      <alignment horizontal="center" vertical="top"/>
    </xf>
    <xf numFmtId="0" fontId="4" fillId="36" borderId="7" xfId="0" applyFont="1" applyFill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1" fontId="4" fillId="0" borderId="7" xfId="0" applyNumberFormat="1" applyFont="1" applyBorder="1" applyAlignment="1">
      <alignment horizontal="center" vertical="top"/>
    </xf>
    <xf numFmtId="1" fontId="4" fillId="37" borderId="7" xfId="0" applyNumberFormat="1" applyFont="1" applyFill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0" fontId="8" fillId="33" borderId="7" xfId="0" applyFont="1" applyFill="1" applyBorder="1" applyAlignment="1">
      <alignment vertical="top"/>
    </xf>
    <xf numFmtId="0" fontId="2" fillId="38" borderId="0" xfId="0" applyFont="1" applyFill="1" applyAlignment="1">
      <alignment horizontal="center" vertical="top"/>
    </xf>
    <xf numFmtId="0" fontId="2" fillId="38" borderId="0" xfId="0" applyFont="1" applyFill="1" applyAlignment="1">
      <alignment vertical="top"/>
    </xf>
    <xf numFmtId="2" fontId="0" fillId="39" borderId="0" xfId="0" applyNumberFormat="1" applyFill="1" applyAlignment="1">
      <alignment/>
    </xf>
    <xf numFmtId="0" fontId="4" fillId="36" borderId="7" xfId="42" applyNumberFormat="1" applyFont="1" applyFill="1" applyBorder="1" applyAlignment="1">
      <alignment horizontal="center" vertical="top"/>
      <protection/>
    </xf>
    <xf numFmtId="0" fontId="4" fillId="0" borderId="7" xfId="42" applyNumberFormat="1" applyFont="1" applyBorder="1" applyAlignment="1">
      <alignment horizontal="center" vertical="top"/>
      <protection/>
    </xf>
    <xf numFmtId="1" fontId="4" fillId="38" borderId="7" xfId="42" applyNumberFormat="1" applyFont="1" applyFill="1" applyBorder="1" applyAlignment="1">
      <alignment horizontal="center" vertical="top"/>
      <protection/>
    </xf>
    <xf numFmtId="1" fontId="4" fillId="0" borderId="7" xfId="42" applyNumberFormat="1" applyFont="1" applyBorder="1" applyAlignment="1">
      <alignment horizontal="center" vertical="top"/>
      <protection/>
    </xf>
    <xf numFmtId="0" fontId="4" fillId="40" borderId="7" xfId="42" applyNumberFormat="1" applyFont="1" applyFill="1" applyBorder="1" applyAlignment="1">
      <alignment horizontal="center"/>
      <protection/>
    </xf>
    <xf numFmtId="0" fontId="4" fillId="41" borderId="7" xfId="42" applyNumberFormat="1" applyFont="1" applyFill="1" applyBorder="1" applyAlignment="1">
      <alignment horizontal="center"/>
      <protection/>
    </xf>
    <xf numFmtId="0" fontId="0" fillId="0" borderId="0" xfId="0" applyAlignment="1">
      <alignment horizontal="center" vertical="top"/>
    </xf>
    <xf numFmtId="0" fontId="2" fillId="39" borderId="0" xfId="0" applyFont="1" applyFill="1" applyAlignment="1">
      <alignment horizontal="center" vertical="top"/>
    </xf>
    <xf numFmtId="2" fontId="4" fillId="38" borderId="7" xfId="42" applyNumberFormat="1" applyFont="1" applyFill="1" applyBorder="1" applyAlignment="1">
      <alignment horizontal="center" vertical="top"/>
      <protection/>
    </xf>
    <xf numFmtId="2" fontId="4" fillId="0" borderId="7" xfId="42" applyNumberFormat="1" applyFont="1" applyBorder="1" applyAlignment="1">
      <alignment horizontal="center" vertical="top"/>
      <protection/>
    </xf>
    <xf numFmtId="0" fontId="2" fillId="38" borderId="0" xfId="0" applyFont="1" applyFill="1" applyAlignment="1">
      <alignment horizontal="center" vertical="center" wrapText="1"/>
    </xf>
    <xf numFmtId="0" fontId="2" fillId="38" borderId="0" xfId="0" applyFont="1" applyFill="1" applyAlignment="1">
      <alignment vertical="top"/>
    </xf>
    <xf numFmtId="0" fontId="7" fillId="33" borderId="8" xfId="0" applyFont="1" applyFill="1" applyBorder="1" applyAlignment="1">
      <alignment horizontal="center"/>
    </xf>
    <xf numFmtId="0" fontId="6" fillId="33" borderId="9" xfId="0" applyFont="1" applyFill="1" applyBorder="1" applyAlignment="1">
      <alignment horizontal="center"/>
    </xf>
    <xf numFmtId="0" fontId="0" fillId="0" borderId="9" xfId="0" applyBorder="1" applyAlignment="1">
      <alignment vertical="top"/>
    </xf>
    <xf numFmtId="0" fontId="7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4" fillId="36" borderId="13" xfId="42" applyNumberFormat="1" applyFont="1" applyFill="1" applyBorder="1" applyAlignment="1">
      <alignment horizontal="center" vertical="center"/>
      <protection/>
    </xf>
    <xf numFmtId="0" fontId="4" fillId="36" borderId="14" xfId="42" applyNumberFormat="1" applyFont="1" applyFill="1" applyBorder="1" applyAlignment="1">
      <alignment horizontal="center" vertical="center"/>
      <protection/>
    </xf>
    <xf numFmtId="0" fontId="4" fillId="36" borderId="13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5" fillId="42" borderId="10" xfId="0" applyFont="1" applyFill="1" applyBorder="1" applyAlignment="1">
      <alignment horizontal="center" vertical="center" wrapText="1"/>
    </xf>
    <xf numFmtId="0" fontId="5" fillId="42" borderId="11" xfId="0" applyFont="1" applyFill="1" applyBorder="1" applyAlignment="1">
      <alignment horizontal="center" vertical="center" wrapText="1"/>
    </xf>
    <xf numFmtId="0" fontId="5" fillId="42" borderId="12" xfId="0" applyFont="1" applyFill="1" applyBorder="1" applyAlignment="1">
      <alignment horizontal="center" vertical="center" wrapText="1"/>
    </xf>
    <xf numFmtId="0" fontId="4" fillId="35" borderId="7" xfId="0" applyFont="1" applyFill="1" applyBorder="1" applyAlignment="1" applyProtection="1">
      <alignment horizontal="center" vertical="top"/>
      <protection locked="0"/>
    </xf>
    <xf numFmtId="0" fontId="5" fillId="43" borderId="0" xfId="0" applyFont="1" applyFill="1" applyAlignment="1" applyProtection="1">
      <alignment horizontal="center" vertical="top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FF"/>
      <rgbColor rgb="00CCFFCC"/>
      <rgbColor rgb="00000000"/>
      <rgbColor rgb="00FF0000"/>
      <rgbColor rgb="000000FF"/>
      <rgbColor rgb="0000FFFF"/>
      <rgbColor rgb="00FFFF00"/>
      <rgbColor rgb="00800080"/>
      <rgbColor rgb="00FFFFFF"/>
      <rgbColor rgb="00A0D0FF"/>
      <rgbColor rgb="00FFB870"/>
      <rgbColor rgb="00FFB0FF"/>
      <rgbColor rgb="008080FF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802060"/>
      <rgbColor rgb="00FFFFC0"/>
      <rgbColor rgb="00A0E0E0"/>
      <rgbColor rgb="00600080"/>
      <rgbColor rgb="000080C0"/>
      <rgbColor rgb="0000CCFF"/>
      <rgbColor rgb="0069FFFF"/>
      <rgbColor rgb="00FFFF99"/>
      <rgbColor rgb="00A6CAF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RowColHeaders="0" tabSelected="1" zoomScalePageLayoutView="0" workbookViewId="0" topLeftCell="A1">
      <selection activeCell="I1" activeCellId="3" sqref="A4 C4 E4 I1"/>
    </sheetView>
  </sheetViews>
  <sheetFormatPr defaultColWidth="9.140625" defaultRowHeight="12.75"/>
  <cols>
    <col min="1" max="1" width="22.57421875" style="0" customWidth="1"/>
    <col min="2" max="2" width="9.28125" style="0" customWidth="1"/>
    <col min="3" max="3" width="16.140625" style="0" customWidth="1"/>
    <col min="4" max="4" width="17.28125" style="0" customWidth="1"/>
    <col min="5" max="5" width="17.8515625" style="0" customWidth="1"/>
    <col min="6" max="6" width="14.57421875" style="0" customWidth="1"/>
    <col min="12" max="12" width="11.00390625" style="0" customWidth="1"/>
  </cols>
  <sheetData>
    <row r="1" spans="1:9" ht="26.25">
      <c r="A1" s="27" t="s">
        <v>23</v>
      </c>
      <c r="B1" s="28"/>
      <c r="C1" s="28"/>
      <c r="D1" s="28"/>
      <c r="E1" s="28"/>
      <c r="F1" s="29"/>
      <c r="G1" s="25" t="s">
        <v>7</v>
      </c>
      <c r="H1" s="26"/>
      <c r="I1" s="42">
        <v>8</v>
      </c>
    </row>
    <row r="2" spans="1:9" ht="26.25">
      <c r="A2" s="30" t="s">
        <v>1</v>
      </c>
      <c r="B2" s="31"/>
      <c r="C2" s="31"/>
      <c r="D2" s="31"/>
      <c r="E2" s="32"/>
      <c r="F2" s="11">
        <v>607092</v>
      </c>
      <c r="G2" s="12" t="s">
        <v>20</v>
      </c>
      <c r="H2" s="13" t="s">
        <v>2</v>
      </c>
      <c r="I2" s="13" t="s">
        <v>0</v>
      </c>
    </row>
    <row r="3" spans="1:6" ht="20.25">
      <c r="A3" s="3" t="s">
        <v>9</v>
      </c>
      <c r="B3" s="4"/>
      <c r="C3" s="3" t="s">
        <v>10</v>
      </c>
      <c r="D3" s="3"/>
      <c r="E3" s="3" t="s">
        <v>8</v>
      </c>
      <c r="F3" s="3"/>
    </row>
    <row r="4" spans="1:6" ht="20.25">
      <c r="A4" s="41">
        <v>30</v>
      </c>
      <c r="B4" s="5"/>
      <c r="C4" s="41">
        <v>80</v>
      </c>
      <c r="D4" s="5"/>
      <c r="E4" s="41">
        <v>49</v>
      </c>
      <c r="F4" s="5"/>
    </row>
    <row r="5" spans="1:14" ht="20.25">
      <c r="A5" s="6" t="s">
        <v>11</v>
      </c>
      <c r="B5" s="7"/>
      <c r="C5" s="7" t="s">
        <v>17</v>
      </c>
      <c r="D5" s="7" t="s">
        <v>19</v>
      </c>
      <c r="E5" s="7" t="s">
        <v>13</v>
      </c>
      <c r="F5" s="2" t="s">
        <v>14</v>
      </c>
      <c r="H5" s="15" t="s">
        <v>11</v>
      </c>
      <c r="I5" s="16" t="s">
        <v>17</v>
      </c>
      <c r="J5" s="16" t="s">
        <v>19</v>
      </c>
      <c r="K5" s="16" t="s">
        <v>13</v>
      </c>
      <c r="L5" s="19" t="s">
        <v>14</v>
      </c>
      <c r="N5" s="21"/>
    </row>
    <row r="6" spans="1:14" ht="20.25">
      <c r="A6" s="35" t="s">
        <v>5</v>
      </c>
      <c r="B6" s="8"/>
      <c r="C6" s="9">
        <f>0.073/E4/8*106.34*A4*C4</f>
        <v>47.527469387755104</v>
      </c>
      <c r="D6" s="9">
        <f>0.073/E4/8*43.2*A4*C4</f>
        <v>19.30775510204082</v>
      </c>
      <c r="E6" s="9">
        <f>0.073/E4/8*12.1*A4*C4</f>
        <v>5.407959183673469</v>
      </c>
      <c r="F6" s="2" t="s">
        <v>22</v>
      </c>
      <c r="G6" s="14">
        <v>12.096000000000004</v>
      </c>
      <c r="H6" s="33" t="s">
        <v>4</v>
      </c>
      <c r="I6" s="17">
        <f>C6*$I$1</f>
        <v>380.21975510204084</v>
      </c>
      <c r="J6" s="17">
        <f>D6*$I$1</f>
        <v>154.46204081632655</v>
      </c>
      <c r="K6" s="17">
        <f>E6*$I$1</f>
        <v>43.263673469387754</v>
      </c>
      <c r="L6" s="20" t="s">
        <v>22</v>
      </c>
      <c r="M6" s="14">
        <f>G6*$I$1</f>
        <v>96.76800000000003</v>
      </c>
      <c r="N6" s="22" t="s">
        <v>12</v>
      </c>
    </row>
    <row r="7" spans="1:14" ht="20.25">
      <c r="A7" s="36"/>
      <c r="B7" s="8"/>
      <c r="C7" s="8">
        <f>C6/400*300</f>
        <v>35.64560204081633</v>
      </c>
      <c r="D7" s="8">
        <f>D6/400*300</f>
        <v>14.480816326530615</v>
      </c>
      <c r="E7" s="8">
        <f>E6/400*300</f>
        <v>4.055969387755102</v>
      </c>
      <c r="F7" s="2" t="s">
        <v>21</v>
      </c>
      <c r="G7" s="14">
        <v>43.2</v>
      </c>
      <c r="H7" s="34"/>
      <c r="I7" s="18">
        <f>I6/400*300</f>
        <v>285.1648163265306</v>
      </c>
      <c r="J7" s="18">
        <f>J6/400*300</f>
        <v>115.84653061224492</v>
      </c>
      <c r="K7" s="18">
        <f>K6/400*300</f>
        <v>32.447755102040816</v>
      </c>
      <c r="L7" s="19" t="s">
        <v>21</v>
      </c>
      <c r="M7" s="14">
        <f>G7*$I$1</f>
        <v>345.6</v>
      </c>
      <c r="N7" s="22" t="s">
        <v>18</v>
      </c>
    </row>
    <row r="8" spans="1:14" ht="20.25">
      <c r="A8" s="37"/>
      <c r="B8" s="8"/>
      <c r="C8" s="8">
        <f>C6/400*600</f>
        <v>71.29120408163266</v>
      </c>
      <c r="D8" s="8">
        <f>D6/400*600</f>
        <v>28.96163265306123</v>
      </c>
      <c r="E8" s="8">
        <f>E6/400*600</f>
        <v>8.111938775510204</v>
      </c>
      <c r="F8" s="2" t="s">
        <v>16</v>
      </c>
      <c r="G8" s="14">
        <v>106.33846153846156</v>
      </c>
      <c r="H8" s="34"/>
      <c r="I8" s="18">
        <f>I6/400*600</f>
        <v>570.3296326530613</v>
      </c>
      <c r="J8" s="18">
        <f>J6/400*600</f>
        <v>231.69306122448984</v>
      </c>
      <c r="K8" s="18">
        <f>K6/400*600</f>
        <v>64.89551020408163</v>
      </c>
      <c r="L8" s="19" t="s">
        <v>16</v>
      </c>
      <c r="M8" s="14">
        <f>G8*$I$1</f>
        <v>850.7076923076925</v>
      </c>
      <c r="N8" s="22" t="s">
        <v>15</v>
      </c>
    </row>
    <row r="9" spans="1:6" ht="20.25">
      <c r="A9" s="38" t="s">
        <v>3</v>
      </c>
      <c r="B9" s="39"/>
      <c r="C9" s="39"/>
      <c r="D9" s="39"/>
      <c r="E9" s="39"/>
      <c r="F9" s="40"/>
    </row>
    <row r="10" spans="1:6" ht="26.25">
      <c r="A10" s="30" t="s">
        <v>6</v>
      </c>
      <c r="B10" s="31"/>
      <c r="C10" s="31"/>
      <c r="D10" s="31"/>
      <c r="E10" s="32"/>
      <c r="F10" s="1" t="s">
        <v>24</v>
      </c>
    </row>
    <row r="11" spans="1:14" ht="20.25">
      <c r="A11" s="6" t="s">
        <v>11</v>
      </c>
      <c r="B11" s="7"/>
      <c r="C11" s="7" t="s">
        <v>17</v>
      </c>
      <c r="D11" s="7" t="s">
        <v>19</v>
      </c>
      <c r="E11" s="7" t="s">
        <v>13</v>
      </c>
      <c r="F11" s="2" t="s">
        <v>14</v>
      </c>
      <c r="H11" s="15" t="s">
        <v>11</v>
      </c>
      <c r="I11" s="16" t="s">
        <v>17</v>
      </c>
      <c r="J11" s="16" t="s">
        <v>19</v>
      </c>
      <c r="K11" s="16" t="s">
        <v>13</v>
      </c>
      <c r="L11" s="19" t="s">
        <v>14</v>
      </c>
      <c r="N11" s="21"/>
    </row>
    <row r="12" spans="1:14" ht="20.25">
      <c r="A12" s="35" t="s">
        <v>6</v>
      </c>
      <c r="B12" s="10"/>
      <c r="C12" s="10">
        <f>C6/25.4</f>
        <v>1.8711602121163429</v>
      </c>
      <c r="D12" s="10">
        <f>D6/25.4</f>
        <v>0.7601478386630244</v>
      </c>
      <c r="E12" s="10">
        <f>E6/25.4</f>
        <v>0.21291177888478227</v>
      </c>
      <c r="F12" s="2" t="s">
        <v>22</v>
      </c>
      <c r="G12" s="14">
        <v>12.096000000000004</v>
      </c>
      <c r="H12" s="33" t="s">
        <v>4</v>
      </c>
      <c r="I12" s="23">
        <f>C12*$I$1</f>
        <v>14.969281696930743</v>
      </c>
      <c r="J12" s="23">
        <f>D12*$I$1</f>
        <v>6.081182709304195</v>
      </c>
      <c r="K12" s="23">
        <f>E12*$I$1</f>
        <v>1.7032942310782582</v>
      </c>
      <c r="L12" s="20" t="s">
        <v>22</v>
      </c>
      <c r="M12" s="14">
        <f>G12*$I$1</f>
        <v>96.76800000000003</v>
      </c>
      <c r="N12" s="22" t="s">
        <v>12</v>
      </c>
    </row>
    <row r="13" spans="1:14" ht="20.25">
      <c r="A13" s="36"/>
      <c r="B13" s="10"/>
      <c r="C13" s="10">
        <f>C12/400*300</f>
        <v>1.4033701590872572</v>
      </c>
      <c r="D13" s="10">
        <f>D12/400*300</f>
        <v>0.5701108789972683</v>
      </c>
      <c r="E13" s="10">
        <f>E12/400*300</f>
        <v>0.15968383416358672</v>
      </c>
      <c r="F13" s="2" t="s">
        <v>21</v>
      </c>
      <c r="G13" s="14">
        <v>43.2</v>
      </c>
      <c r="H13" s="34"/>
      <c r="I13" s="24">
        <f>I12/400*300</f>
        <v>11.226961272698057</v>
      </c>
      <c r="J13" s="24">
        <f>J12/400*300</f>
        <v>4.5608870319781465</v>
      </c>
      <c r="K13" s="24">
        <f>K12/400*300</f>
        <v>1.2774706733086938</v>
      </c>
      <c r="L13" s="19" t="s">
        <v>21</v>
      </c>
      <c r="M13" s="14">
        <f>G13*$I$1</f>
        <v>345.6</v>
      </c>
      <c r="N13" s="22" t="s">
        <v>18</v>
      </c>
    </row>
    <row r="14" spans="1:14" ht="20.25">
      <c r="A14" s="37"/>
      <c r="B14" s="10"/>
      <c r="C14" s="10">
        <f>C12/400*600</f>
        <v>2.8067403181745143</v>
      </c>
      <c r="D14" s="10">
        <f>D12/400*600</f>
        <v>1.1402217579945366</v>
      </c>
      <c r="E14" s="10">
        <f>E12/400*600</f>
        <v>0.31936766832717345</v>
      </c>
      <c r="F14" s="2" t="s">
        <v>16</v>
      </c>
      <c r="G14" s="14">
        <v>106.33846153846156</v>
      </c>
      <c r="H14" s="34"/>
      <c r="I14" s="24">
        <f>I12/400*600</f>
        <v>22.453922545396114</v>
      </c>
      <c r="J14" s="24">
        <f>J12/400*600</f>
        <v>9.121774063956293</v>
      </c>
      <c r="K14" s="24">
        <f>K12/400*600</f>
        <v>2.5549413466173876</v>
      </c>
      <c r="L14" s="19" t="s">
        <v>16</v>
      </c>
      <c r="M14" s="14">
        <f>G14*$I$1</f>
        <v>850.7076923076925</v>
      </c>
      <c r="N14" s="22" t="s">
        <v>15</v>
      </c>
    </row>
    <row r="15" spans="1:6" ht="20.25">
      <c r="A15" s="38" t="s">
        <v>3</v>
      </c>
      <c r="B15" s="39"/>
      <c r="C15" s="39"/>
      <c r="D15" s="39"/>
      <c r="E15" s="39"/>
      <c r="F15" s="40"/>
    </row>
    <row r="16" spans="1:6" ht="20.25">
      <c r="A16" s="38" t="s">
        <v>25</v>
      </c>
      <c r="B16" s="39"/>
      <c r="C16" s="39"/>
      <c r="D16" s="39"/>
      <c r="E16" s="39"/>
      <c r="F16" s="40"/>
    </row>
  </sheetData>
  <sheetProtection password="E2AB" sheet="1" objects="1" scenarios="1"/>
  <mergeCells count="11">
    <mergeCell ref="A10:E10"/>
    <mergeCell ref="H12:H14"/>
    <mergeCell ref="A12:A14"/>
    <mergeCell ref="A15:F15"/>
    <mergeCell ref="A16:F16"/>
    <mergeCell ref="G1:H1"/>
    <mergeCell ref="A1:F1"/>
    <mergeCell ref="A2:E2"/>
    <mergeCell ref="H6:H8"/>
    <mergeCell ref="A6:A8"/>
    <mergeCell ref="A9:F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H</cp:lastModifiedBy>
  <dcterms:modified xsi:type="dcterms:W3CDTF">2019-05-29T17:49:02Z</dcterms:modified>
  <cp:category/>
  <cp:version/>
  <cp:contentType/>
  <cp:contentStatus/>
</cp:coreProperties>
</file>